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прил. 5 проект бюдж.расп.расход" sheetId="1" r:id="rId1"/>
  </sheets>
  <definedNames/>
  <calcPr fullCalcOnLoad="1"/>
</workbook>
</file>

<file path=xl/sharedStrings.xml><?xml version="1.0" encoding="utf-8"?>
<sst xmlns="http://schemas.openxmlformats.org/spreadsheetml/2006/main" count="352" uniqueCount="118">
  <si>
    <t>РЗ</t>
  </si>
  <si>
    <t>ПР</t>
  </si>
  <si>
    <t>ЦСР</t>
  </si>
  <si>
    <t>ВР</t>
  </si>
  <si>
    <t>Общегосударственные вопросы</t>
  </si>
  <si>
    <t>00</t>
  </si>
  <si>
    <t>000</t>
  </si>
  <si>
    <t>01</t>
  </si>
  <si>
    <t>04</t>
  </si>
  <si>
    <t>Жилищно-коммунальное хозяйство</t>
  </si>
  <si>
    <t>05</t>
  </si>
  <si>
    <t>08</t>
  </si>
  <si>
    <t xml:space="preserve">           статьям расходов, видам расходов функциональной классификации</t>
  </si>
  <si>
    <t>Наименование</t>
  </si>
  <si>
    <t>Сумма</t>
  </si>
  <si>
    <t>показателя</t>
  </si>
  <si>
    <t>Культура, кинематография и СМИ</t>
  </si>
  <si>
    <t>Культура</t>
  </si>
  <si>
    <t>Итого расходов</t>
  </si>
  <si>
    <t>02</t>
  </si>
  <si>
    <t xml:space="preserve">                                        расходов Российской Федерации</t>
  </si>
  <si>
    <t>03</t>
  </si>
  <si>
    <t>Национальная оборона</t>
  </si>
  <si>
    <t>Распределение</t>
  </si>
  <si>
    <t xml:space="preserve">              расходов местного бюджета  по разделам, подразделам, целевым</t>
  </si>
  <si>
    <t>Функционирование высшего должностного лица субъекта</t>
  </si>
  <si>
    <t>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</si>
  <si>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</si>
  <si>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</si>
  <si>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</si>
  <si>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</si>
  <si>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Федерации,местных администраций</t>
  </si>
  <si>
    <t>Руководство и управление в сфере установленных функций</t>
  </si>
  <si>
    <t>органов государственной власти субъектов Российской</t>
  </si>
  <si>
    <t>Федерации и органов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</si>
  <si>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</si>
  <si>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</si>
  <si>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</si>
  <si>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Прочие расходы</t>
  </si>
  <si>
    <t>Мобилизационная и вневойсковая подготовка</t>
  </si>
  <si>
    <t>Осуществление первичного воинского учета на</t>
  </si>
  <si>
    <t>территориях, где отсутствуют военные комиссариаты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</si>
  <si>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</si>
  <si>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</si>
  <si>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</si>
  <si>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Дворцы  и дома культуры, другие учреждения культуры</t>
  </si>
  <si>
    <t>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</si>
  <si>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</si>
  <si>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</si>
  <si>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Библиотеки</t>
  </si>
  <si>
    <t>Выполнение  функций бюджетными учреждениями</t>
  </si>
  <si>
    <t>11</t>
  </si>
  <si>
    <t>Национальная экономика</t>
  </si>
  <si>
    <t>Общеэкономические вопросы</t>
  </si>
  <si>
    <t>10</t>
  </si>
  <si>
    <t>Обеспечение проведения выборов и референдумов</t>
  </si>
  <si>
    <t>07</t>
  </si>
  <si>
    <t>Администрация  МО "Середкино"</t>
  </si>
  <si>
    <t>Приложение  5</t>
  </si>
  <si>
    <t>образования "Середкино"</t>
  </si>
  <si>
    <t xml:space="preserve">к Решению Думы "О </t>
  </si>
  <si>
    <t>680,8</t>
  </si>
  <si>
    <t>Дорожное хозяйство(дорожные фонды)</t>
  </si>
  <si>
    <t>Расходы</t>
  </si>
  <si>
    <t>Оплата работ.услуг</t>
  </si>
  <si>
    <t>Прочие работы.услуги</t>
  </si>
  <si>
    <t>0</t>
  </si>
  <si>
    <t xml:space="preserve">                                   Глава МО "Середкино":                        И.А.Середкина</t>
  </si>
  <si>
    <t>1874,3</t>
  </si>
  <si>
    <t>570,8</t>
  </si>
  <si>
    <t>2445,1</t>
  </si>
  <si>
    <t>2015 г.</t>
  </si>
  <si>
    <t>Сумма 2017 г.</t>
  </si>
  <si>
    <t>67,6</t>
  </si>
  <si>
    <t>65,4</t>
  </si>
  <si>
    <t>33</t>
  </si>
  <si>
    <t>6618,2</t>
  </si>
  <si>
    <t>6560,4</t>
  </si>
  <si>
    <t>Социальное обеспечение</t>
  </si>
  <si>
    <t>83,5</t>
  </si>
  <si>
    <t>3240,4</t>
  </si>
  <si>
    <t>3542,5</t>
  </si>
  <si>
    <t>3921,2</t>
  </si>
  <si>
    <t>09</t>
  </si>
  <si>
    <t>0000000000</t>
  </si>
  <si>
    <t>8010080010</t>
  </si>
  <si>
    <t>8010080030</t>
  </si>
  <si>
    <t>6030051180</t>
  </si>
  <si>
    <t>244</t>
  </si>
  <si>
    <t>312</t>
  </si>
  <si>
    <t>7900080060</t>
  </si>
  <si>
    <t>8080080030</t>
  </si>
  <si>
    <t>611</t>
  </si>
  <si>
    <t>Сумма 2020 г.</t>
  </si>
  <si>
    <t>Сумма 2021 г.</t>
  </si>
  <si>
    <t xml:space="preserve">  бюджете муниципального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</si>
  <si>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</si>
  <si>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</si>
  <si>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</si>
  <si>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Прочая закупка товаров, рвбот, услуг для одеспечения муниципальных нужд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</si>
  <si>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</si>
  <si>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</si>
  <si>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</si>
  <si>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</si>
  <si>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на 2020 год  и плановый период 2021-2022 гг."</t>
  </si>
  <si>
    <t xml:space="preserve">                                          на 2020 год  и плановый период 2021-2022 гг.</t>
  </si>
  <si>
    <t>Сумма 2022 г.</t>
  </si>
  <si>
    <t>Условно-утвержденные расходы</t>
  </si>
  <si>
    <t>расходы без Условно-утвержденных расходов</t>
  </si>
  <si>
    <t>0,7</t>
  </si>
  <si>
    <t>853</t>
  </si>
  <si>
    <t>иные межбюджетные транферты</t>
  </si>
  <si>
    <t>540</t>
  </si>
  <si>
    <t>уплата штрафов</t>
  </si>
  <si>
    <t>уплата налогов</t>
  </si>
  <si>
    <t>851</t>
  </si>
  <si>
    <t>852</t>
  </si>
  <si>
    <t>от 17.09.2020 г. №  294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</si>
</sst>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_-* #,##0.000_р_._-;\-* #,##0.000_р_._-;_-* &quot;-&quot;??_р_._-;_-@_-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172" fontId="5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6" xfId="53" applyFont="1" applyBorder="1" applyAlignment="1">
      <alignment horizontal="center" wrapText="1"/>
      <protection/>
    </xf>
    <xf numFmtId="0" fontId="5" fillId="0" borderId="12" xfId="0" applyFont="1" applyFill="1" applyBorder="1" applyAlignment="1">
      <alignment horizontal="center" wrapText="1"/>
    </xf>
    <xf numFmtId="0" fontId="9" fillId="0" borderId="17" xfId="53" applyFont="1" applyBorder="1" applyAlignment="1">
      <alignment horizontal="center" wrapText="1"/>
      <protection/>
    </xf>
    <xf numFmtId="0" fontId="5" fillId="0" borderId="2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5"/>
  <sheetViews>
    <sheetView tabSelected="1" view="pageLayout" workbookViewId="0" topLeftCell="A10">
      <selection activeCell="G84" sqref="G84"/>
    </sheetView>
  </sheetViews>
  <sheetFormatPr defaultColWidth="9.00390625" defaultRowHeight="12.75"/>
  <cols>
    <col min="1" max="1" width="50.125" style="0" customWidth="1"/>
    <col min="2" max="2" width="8.25390625" style="0" customWidth="1"/>
    <col min="3" max="3" width="7.875" style="0" customWidth="1"/>
    <col min="4" max="4" width="15.00390625" style="0" customWidth="1"/>
    <col min="5" max="5" width="8.375" style="0" customWidth="1"/>
    <col min="6" max="6" width="11.75390625" style="0" hidden="1" customWidth="1"/>
    <col min="7" max="7" width="9.625" style="0" customWidth="1"/>
    <col min="8" max="8" width="0" style="0" hidden="1" customWidth="1"/>
    <col min="11" max="11" width="11.25390625" style="0" customWidth="1"/>
    <col min="14" max="14" width="11.3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 t="s">
        <v>58</v>
      </c>
      <c r="E2" s="2"/>
      <c r="F2" s="2"/>
      <c r="G2" s="2"/>
    </row>
    <row r="3" spans="1:7" ht="12.75">
      <c r="A3" s="2"/>
      <c r="B3" s="2"/>
      <c r="C3" s="2"/>
      <c r="D3" s="2" t="s">
        <v>60</v>
      </c>
      <c r="E3" s="2"/>
      <c r="F3" s="2"/>
      <c r="G3" s="2"/>
    </row>
    <row r="4" spans="1:7" ht="12.75">
      <c r="A4" s="2"/>
      <c r="B4" s="2"/>
      <c r="C4" s="2"/>
      <c r="D4" s="2" t="s">
        <v>95</v>
      </c>
      <c r="E4" s="2"/>
      <c r="F4" s="2"/>
      <c r="G4" s="2"/>
    </row>
    <row r="5" spans="1:7" ht="12.75">
      <c r="A5" s="2"/>
      <c r="B5" s="2"/>
      <c r="C5" s="2"/>
      <c r="D5" s="2" t="s">
        <v>59</v>
      </c>
      <c r="E5" s="2"/>
      <c r="F5" s="2"/>
      <c r="G5" s="2"/>
    </row>
    <row r="6" spans="1:7" ht="12.75">
      <c r="A6" s="2"/>
      <c r="B6" s="2"/>
      <c r="C6" s="2"/>
      <c r="D6" s="2" t="s">
        <v>104</v>
      </c>
      <c r="E6" s="2"/>
      <c r="F6" s="2"/>
      <c r="G6" s="2"/>
    </row>
    <row r="7" spans="1:7" ht="12.75">
      <c r="A7" s="2"/>
      <c r="B7" s="2"/>
      <c r="C7" s="2"/>
      <c r="D7" s="61" t="s">
        <v>117</v>
      </c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76" t="s">
        <v>23</v>
      </c>
      <c r="B13" s="76"/>
      <c r="C13" s="76"/>
      <c r="D13" s="76"/>
      <c r="E13" s="3"/>
      <c r="F13" s="3"/>
      <c r="G13" s="3"/>
    </row>
    <row r="14" spans="1:7" ht="12.75">
      <c r="A14" s="3" t="s">
        <v>24</v>
      </c>
      <c r="B14" s="3"/>
      <c r="C14" s="3"/>
      <c r="D14" s="3"/>
      <c r="E14" s="3"/>
      <c r="F14" s="3"/>
      <c r="G14" s="3"/>
    </row>
    <row r="15" spans="1:7" ht="12.75">
      <c r="A15" s="3" t="s">
        <v>12</v>
      </c>
      <c r="B15" s="3"/>
      <c r="C15" s="3"/>
      <c r="D15" s="3"/>
      <c r="E15" s="3"/>
      <c r="F15" s="3"/>
      <c r="G15" s="3"/>
    </row>
    <row r="16" spans="1:7" ht="12.75">
      <c r="A16" s="3" t="s">
        <v>20</v>
      </c>
      <c r="B16" s="3"/>
      <c r="C16" s="3"/>
      <c r="D16" s="3"/>
      <c r="E16" s="3"/>
      <c r="F16" s="3"/>
      <c r="G16" s="3"/>
    </row>
    <row r="17" spans="1:7" ht="12.75">
      <c r="A17" s="37" t="s">
        <v>105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4"/>
      <c r="G20" s="5"/>
    </row>
    <row r="21" spans="1:14" ht="12.75">
      <c r="A21" s="6"/>
      <c r="B21" s="6"/>
      <c r="C21" s="7"/>
      <c r="D21" s="8"/>
      <c r="E21" s="8"/>
      <c r="F21" s="7"/>
      <c r="G21" s="72" t="s">
        <v>93</v>
      </c>
      <c r="H21" s="75" t="s">
        <v>72</v>
      </c>
      <c r="I21" s="77" t="s">
        <v>94</v>
      </c>
      <c r="J21" s="67"/>
      <c r="K21" s="64"/>
      <c r="L21" s="80" t="s">
        <v>106</v>
      </c>
      <c r="M21" s="69"/>
      <c r="N21" s="64"/>
    </row>
    <row r="22" spans="1:14" ht="76.5">
      <c r="A22" s="10" t="s">
        <v>13</v>
      </c>
      <c r="B22" s="10" t="s">
        <v>0</v>
      </c>
      <c r="C22" s="11" t="s">
        <v>1</v>
      </c>
      <c r="D22" s="12" t="s">
        <v>2</v>
      </c>
      <c r="E22" s="12" t="s">
        <v>3</v>
      </c>
      <c r="F22" s="11" t="s">
        <v>14</v>
      </c>
      <c r="G22" s="73"/>
      <c r="H22" s="73"/>
      <c r="I22" s="78"/>
      <c r="J22" s="66" t="s">
        <v>107</v>
      </c>
      <c r="K22" s="66" t="s">
        <v>108</v>
      </c>
      <c r="L22" s="78"/>
      <c r="M22" s="66" t="s">
        <v>107</v>
      </c>
      <c r="N22" s="68" t="s">
        <v>108</v>
      </c>
    </row>
    <row r="23" spans="1:14" ht="12.75">
      <c r="A23" s="13" t="s">
        <v>15</v>
      </c>
      <c r="B23" s="14"/>
      <c r="C23" s="15"/>
      <c r="D23" s="16"/>
      <c r="E23" s="16"/>
      <c r="F23" s="17" t="s">
        <v>71</v>
      </c>
      <c r="G23" s="74"/>
      <c r="H23" s="74"/>
      <c r="I23" s="79"/>
      <c r="J23" s="65"/>
      <c r="K23" s="65"/>
      <c r="L23" s="79"/>
      <c r="N23" s="70"/>
    </row>
    <row r="24" spans="1:14" ht="12.75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6</v>
      </c>
      <c r="H24" s="38">
        <v>8</v>
      </c>
      <c r="I24" s="38">
        <v>7</v>
      </c>
      <c r="J24" s="38"/>
      <c r="K24" s="38"/>
      <c r="L24" s="43">
        <v>8</v>
      </c>
      <c r="M24" s="71"/>
      <c r="N24" s="43"/>
    </row>
    <row r="25" spans="1:11" ht="12.75">
      <c r="A25" s="19"/>
      <c r="B25" s="19"/>
      <c r="C25" s="19"/>
      <c r="D25" s="19"/>
      <c r="E25" s="19"/>
      <c r="F25" s="19"/>
      <c r="G25" s="19"/>
      <c r="H25" s="1"/>
      <c r="I25" s="1"/>
      <c r="J25" s="1"/>
      <c r="K25" s="1"/>
    </row>
    <row r="26" spans="1:14" ht="12.75">
      <c r="A26" s="20" t="s">
        <v>57</v>
      </c>
      <c r="B26" s="21" t="s">
        <v>5</v>
      </c>
      <c r="C26" s="21" t="s">
        <v>5</v>
      </c>
      <c r="D26" s="21" t="s">
        <v>84</v>
      </c>
      <c r="E26" s="21" t="s">
        <v>6</v>
      </c>
      <c r="F26" s="21" t="s">
        <v>77</v>
      </c>
      <c r="G26" s="44">
        <v>13003.8</v>
      </c>
      <c r="H26" s="44">
        <f>H86</f>
        <v>6504.799999999999</v>
      </c>
      <c r="I26" s="44">
        <v>9864.5</v>
      </c>
      <c r="J26" s="44">
        <f>J86</f>
        <v>246.7225</v>
      </c>
      <c r="K26" s="44">
        <f>SUM(I26-J26)</f>
        <v>9617.7775</v>
      </c>
      <c r="L26" s="44">
        <v>9748.6</v>
      </c>
      <c r="M26" s="44">
        <f>M86</f>
        <v>464.81500000000005</v>
      </c>
      <c r="N26" s="44">
        <f>SUM(L26-M26)</f>
        <v>9283.785</v>
      </c>
    </row>
    <row r="27" spans="1:14" ht="12.75">
      <c r="A27" s="20" t="s">
        <v>4</v>
      </c>
      <c r="B27" s="21" t="s">
        <v>5</v>
      </c>
      <c r="C27" s="21" t="s">
        <v>5</v>
      </c>
      <c r="D27" s="21" t="s">
        <v>84</v>
      </c>
      <c r="E27" s="21" t="s">
        <v>6</v>
      </c>
      <c r="F27" s="39" t="s">
        <v>82</v>
      </c>
      <c r="G27" s="60">
        <f aca="true" t="shared" si="0" ref="G27:N27">G34+G29</f>
        <v>6885.8</v>
      </c>
      <c r="H27" s="60">
        <f t="shared" si="0"/>
        <v>4223.3</v>
      </c>
      <c r="I27" s="60">
        <v>5043.9</v>
      </c>
      <c r="J27" s="60">
        <f t="shared" si="0"/>
        <v>139.06</v>
      </c>
      <c r="K27" s="44">
        <f aca="true" t="shared" si="1" ref="K27:K86">SUM(I27-J27)</f>
        <v>4904.839999999999</v>
      </c>
      <c r="L27" s="60">
        <v>4923.3</v>
      </c>
      <c r="M27" s="60">
        <f t="shared" si="0"/>
        <v>249.4</v>
      </c>
      <c r="N27" s="60">
        <f t="shared" si="0"/>
        <v>4655.4400000000005</v>
      </c>
    </row>
    <row r="28" spans="1:14" ht="12.75">
      <c r="A28" s="20" t="s">
        <v>25</v>
      </c>
      <c r="B28" s="22"/>
      <c r="C28" s="22"/>
      <c r="D28" s="21" t="s">
        <v>84</v>
      </c>
      <c r="E28" s="22"/>
      <c r="F28" s="22"/>
      <c r="G28" s="47"/>
      <c r="H28" s="48"/>
      <c r="I28" s="45"/>
      <c r="J28" s="45"/>
      <c r="K28" s="44">
        <f t="shared" si="1"/>
        <v>0</v>
      </c>
      <c r="L28" s="46"/>
      <c r="N28" s="48"/>
    </row>
    <row r="29" spans="1:14" ht="12.75">
      <c r="A29" s="4" t="s">
        <v>26</v>
      </c>
      <c r="B29" s="23" t="s">
        <v>7</v>
      </c>
      <c r="C29" s="23" t="s">
        <v>19</v>
      </c>
      <c r="D29" s="21" t="s">
        <v>84</v>
      </c>
      <c r="E29" s="23" t="s">
        <v>6</v>
      </c>
      <c r="F29" s="23" t="str">
        <f aca="true" t="shared" si="2" ref="F29:N30">F30</f>
        <v>680,8</v>
      </c>
      <c r="G29" s="52">
        <f t="shared" si="2"/>
        <v>1275.2</v>
      </c>
      <c r="H29" s="52" t="str">
        <f t="shared" si="2"/>
        <v>680,8</v>
      </c>
      <c r="I29" s="52">
        <f t="shared" si="2"/>
        <v>1201.4</v>
      </c>
      <c r="J29" s="52">
        <f t="shared" si="2"/>
        <v>30.035</v>
      </c>
      <c r="K29" s="44">
        <f t="shared" si="1"/>
        <v>1171.365</v>
      </c>
      <c r="L29" s="52">
        <f t="shared" si="2"/>
        <v>924.4</v>
      </c>
      <c r="M29" s="52">
        <f t="shared" si="2"/>
        <v>46.22</v>
      </c>
      <c r="N29" s="52">
        <f t="shared" si="2"/>
        <v>1125.145</v>
      </c>
    </row>
    <row r="30" spans="1:14" ht="12.75">
      <c r="A30" s="24" t="s">
        <v>27</v>
      </c>
      <c r="B30" s="23" t="s">
        <v>7</v>
      </c>
      <c r="C30" s="23" t="s">
        <v>19</v>
      </c>
      <c r="D30" s="23" t="s">
        <v>85</v>
      </c>
      <c r="E30" s="23" t="s">
        <v>6</v>
      </c>
      <c r="F30" s="23" t="str">
        <f t="shared" si="2"/>
        <v>680,8</v>
      </c>
      <c r="G30" s="52">
        <f t="shared" si="2"/>
        <v>1275.2</v>
      </c>
      <c r="H30" s="52" t="str">
        <f t="shared" si="2"/>
        <v>680,8</v>
      </c>
      <c r="I30" s="52">
        <f t="shared" si="2"/>
        <v>1201.4</v>
      </c>
      <c r="J30" s="52">
        <f>SUM(I30*2.5/100)</f>
        <v>30.035</v>
      </c>
      <c r="K30" s="44">
        <f t="shared" si="1"/>
        <v>1171.365</v>
      </c>
      <c r="L30" s="52">
        <f t="shared" si="2"/>
        <v>924.4</v>
      </c>
      <c r="M30" s="52">
        <f>SUM(L30*5/100)</f>
        <v>46.22</v>
      </c>
      <c r="N30" s="52">
        <f>SUM(K30-M30)</f>
        <v>1125.145</v>
      </c>
    </row>
    <row r="31" spans="1:14" ht="12.75">
      <c r="A31" s="25" t="s">
        <v>28</v>
      </c>
      <c r="B31" s="26" t="s">
        <v>7</v>
      </c>
      <c r="C31" s="26" t="s">
        <v>19</v>
      </c>
      <c r="D31" s="23" t="s">
        <v>85</v>
      </c>
      <c r="E31" s="26" t="s">
        <v>6</v>
      </c>
      <c r="F31" s="26" t="s">
        <v>61</v>
      </c>
      <c r="G31" s="52">
        <v>1275.2</v>
      </c>
      <c r="H31" s="53" t="s">
        <v>61</v>
      </c>
      <c r="I31" s="45">
        <v>1201.4</v>
      </c>
      <c r="J31" s="52">
        <f>SUM(I31*2.5/100)</f>
        <v>30.035</v>
      </c>
      <c r="K31" s="44">
        <f t="shared" si="1"/>
        <v>1171.365</v>
      </c>
      <c r="L31" s="46">
        <v>924.4</v>
      </c>
      <c r="M31" s="52">
        <f>SUM(L31*5/100)</f>
        <v>46.22</v>
      </c>
      <c r="N31" s="52">
        <f>SUM(K31-M31)</f>
        <v>1125.145</v>
      </c>
    </row>
    <row r="32" spans="1:14" ht="12.75">
      <c r="A32" s="28" t="s">
        <v>29</v>
      </c>
      <c r="B32" s="26"/>
      <c r="C32" s="26"/>
      <c r="D32" s="23"/>
      <c r="E32" s="26"/>
      <c r="F32" s="26"/>
      <c r="G32" s="52"/>
      <c r="H32" s="54"/>
      <c r="I32" s="45"/>
      <c r="J32" s="45"/>
      <c r="K32" s="44">
        <f t="shared" si="1"/>
        <v>0</v>
      </c>
      <c r="L32" s="46"/>
      <c r="N32" s="54"/>
    </row>
    <row r="33" spans="1:14" ht="12.75">
      <c r="A33" s="28" t="s">
        <v>30</v>
      </c>
      <c r="B33" s="26"/>
      <c r="C33" s="26"/>
      <c r="D33" s="23"/>
      <c r="E33" s="26"/>
      <c r="F33" s="26"/>
      <c r="G33" s="52"/>
      <c r="H33" s="54"/>
      <c r="I33" s="45"/>
      <c r="J33" s="45"/>
      <c r="K33" s="44">
        <f t="shared" si="1"/>
        <v>0</v>
      </c>
      <c r="L33" s="46"/>
      <c r="N33" s="54"/>
    </row>
    <row r="34" spans="1:14" ht="12.75">
      <c r="A34" s="28" t="s">
        <v>31</v>
      </c>
      <c r="B34" s="29" t="s">
        <v>7</v>
      </c>
      <c r="C34" s="29" t="s">
        <v>8</v>
      </c>
      <c r="D34" s="29" t="s">
        <v>84</v>
      </c>
      <c r="E34" s="29" t="s">
        <v>6</v>
      </c>
      <c r="F34" s="29" t="s">
        <v>80</v>
      </c>
      <c r="G34" s="44">
        <f>G37</f>
        <v>5610.6</v>
      </c>
      <c r="H34" s="44" t="str">
        <f>H37</f>
        <v>3542,5</v>
      </c>
      <c r="I34" s="44">
        <v>3842.5</v>
      </c>
      <c r="J34" s="44">
        <f>J37</f>
        <v>109.025</v>
      </c>
      <c r="K34" s="44">
        <f t="shared" si="1"/>
        <v>3733.475</v>
      </c>
      <c r="L34" s="44">
        <f>L37</f>
        <v>3998.9</v>
      </c>
      <c r="M34" s="44">
        <f>M37</f>
        <v>203.18</v>
      </c>
      <c r="N34" s="52">
        <f>SUM(K34-M34)</f>
        <v>3530.295</v>
      </c>
    </row>
    <row r="35" spans="1:14" ht="12.75">
      <c r="A35" s="25" t="s">
        <v>32</v>
      </c>
      <c r="B35" s="26"/>
      <c r="C35" s="26"/>
      <c r="D35" s="23"/>
      <c r="E35" s="26"/>
      <c r="F35" s="26"/>
      <c r="G35" s="52"/>
      <c r="H35" s="55"/>
      <c r="I35" s="45"/>
      <c r="J35" s="45"/>
      <c r="K35" s="44">
        <f t="shared" si="1"/>
        <v>0</v>
      </c>
      <c r="L35" s="46"/>
      <c r="N35" s="55"/>
    </row>
    <row r="36" spans="1:14" ht="12.75">
      <c r="A36" s="25" t="s">
        <v>33</v>
      </c>
      <c r="B36" s="26"/>
      <c r="C36" s="26"/>
      <c r="D36" s="23"/>
      <c r="E36" s="26"/>
      <c r="F36" s="26"/>
      <c r="G36" s="52"/>
      <c r="H36" s="55"/>
      <c r="I36" s="45"/>
      <c r="J36" s="45"/>
      <c r="K36" s="44">
        <f t="shared" si="1"/>
        <v>0</v>
      </c>
      <c r="L36" s="46"/>
      <c r="N36" s="55"/>
    </row>
    <row r="37" spans="1:14" ht="12.75">
      <c r="A37" s="25" t="s">
        <v>34</v>
      </c>
      <c r="B37" s="29" t="s">
        <v>7</v>
      </c>
      <c r="C37" s="29" t="s">
        <v>8</v>
      </c>
      <c r="D37" s="29" t="s">
        <v>84</v>
      </c>
      <c r="E37" s="29" t="s">
        <v>6</v>
      </c>
      <c r="F37" s="29" t="s">
        <v>80</v>
      </c>
      <c r="G37" s="44">
        <f>G38</f>
        <v>5610.6</v>
      </c>
      <c r="H37" s="44" t="str">
        <f aca="true" t="shared" si="3" ref="H37:N38">H38</f>
        <v>3542,5</v>
      </c>
      <c r="I37" s="44">
        <f>I38</f>
        <v>3842.5</v>
      </c>
      <c r="J37" s="44">
        <f t="shared" si="3"/>
        <v>109.025</v>
      </c>
      <c r="K37" s="44">
        <f t="shared" si="1"/>
        <v>3733.475</v>
      </c>
      <c r="L37" s="44">
        <f>L38</f>
        <v>3998.9</v>
      </c>
      <c r="M37" s="44">
        <f t="shared" si="3"/>
        <v>203.18</v>
      </c>
      <c r="N37" s="44">
        <f t="shared" si="3"/>
        <v>3530.295</v>
      </c>
    </row>
    <row r="38" spans="1:14" ht="12.75">
      <c r="A38" s="25" t="s">
        <v>35</v>
      </c>
      <c r="B38" s="23" t="s">
        <v>7</v>
      </c>
      <c r="C38" s="23" t="s">
        <v>8</v>
      </c>
      <c r="D38" s="23" t="s">
        <v>86</v>
      </c>
      <c r="E38" s="23" t="s">
        <v>6</v>
      </c>
      <c r="F38" s="23" t="s">
        <v>80</v>
      </c>
      <c r="G38" s="49">
        <f>SUM(G39)</f>
        <v>5610.6</v>
      </c>
      <c r="H38" s="49" t="str">
        <f t="shared" si="3"/>
        <v>3542,5</v>
      </c>
      <c r="I38" s="49">
        <f t="shared" si="3"/>
        <v>3842.5</v>
      </c>
      <c r="J38" s="52">
        <f>SUM(4361*2.5/100)</f>
        <v>109.025</v>
      </c>
      <c r="K38" s="44">
        <f t="shared" si="1"/>
        <v>3733.475</v>
      </c>
      <c r="L38" s="49">
        <f t="shared" si="3"/>
        <v>3998.9</v>
      </c>
      <c r="M38" s="52">
        <f>SUM(4063.6*5/100)</f>
        <v>203.18</v>
      </c>
      <c r="N38" s="52">
        <f>SUM(K38-M38)</f>
        <v>3530.295</v>
      </c>
    </row>
    <row r="39" spans="1:14" ht="12.75">
      <c r="A39" s="25" t="s">
        <v>28</v>
      </c>
      <c r="B39" s="23" t="s">
        <v>7</v>
      </c>
      <c r="C39" s="23" t="s">
        <v>8</v>
      </c>
      <c r="D39" s="23" t="s">
        <v>86</v>
      </c>
      <c r="E39" s="23" t="s">
        <v>6</v>
      </c>
      <c r="F39" s="23" t="s">
        <v>80</v>
      </c>
      <c r="G39" s="49">
        <v>5610.6</v>
      </c>
      <c r="H39" s="50" t="s">
        <v>81</v>
      </c>
      <c r="I39" s="45">
        <v>3842.5</v>
      </c>
      <c r="J39" s="52">
        <f>SUM(4361*2.5/100)</f>
        <v>109.025</v>
      </c>
      <c r="K39" s="44">
        <f t="shared" si="1"/>
        <v>3733.475</v>
      </c>
      <c r="L39" s="46">
        <v>3998.9</v>
      </c>
      <c r="M39" s="52">
        <f>SUM(4063.6*5/100)</f>
        <v>203.18</v>
      </c>
      <c r="N39" s="52">
        <f>SUM(K39-M39)</f>
        <v>3530.295</v>
      </c>
    </row>
    <row r="40" spans="1:14" ht="12.75">
      <c r="A40" s="5" t="s">
        <v>78</v>
      </c>
      <c r="B40" s="21" t="s">
        <v>54</v>
      </c>
      <c r="C40" s="21" t="s">
        <v>7</v>
      </c>
      <c r="D40" s="23" t="s">
        <v>86</v>
      </c>
      <c r="E40" s="21" t="s">
        <v>89</v>
      </c>
      <c r="F40" s="21" t="s">
        <v>79</v>
      </c>
      <c r="G40" s="44">
        <v>125</v>
      </c>
      <c r="H40" s="56" t="s">
        <v>79</v>
      </c>
      <c r="I40" s="51">
        <v>125</v>
      </c>
      <c r="J40" s="52">
        <f>SUM(I40*2.5/100)</f>
        <v>3.125</v>
      </c>
      <c r="K40" s="44">
        <f t="shared" si="1"/>
        <v>121.875</v>
      </c>
      <c r="L40" s="59">
        <v>130</v>
      </c>
      <c r="M40" s="52">
        <f>SUM(L40*5/100)</f>
        <v>6.5</v>
      </c>
      <c r="N40" s="52">
        <f>SUM(K40-M40)</f>
        <v>115.375</v>
      </c>
    </row>
    <row r="41" spans="1:14" s="2" customFormat="1" ht="12.75">
      <c r="A41" s="28" t="s">
        <v>36</v>
      </c>
      <c r="B41" s="29" t="s">
        <v>7</v>
      </c>
      <c r="C41" s="29" t="s">
        <v>51</v>
      </c>
      <c r="D41" s="23" t="s">
        <v>86</v>
      </c>
      <c r="E41" s="29" t="s">
        <v>6</v>
      </c>
      <c r="F41" s="29" t="s">
        <v>54</v>
      </c>
      <c r="G41" s="44">
        <v>10</v>
      </c>
      <c r="H41" s="56" t="s">
        <v>54</v>
      </c>
      <c r="I41" s="60">
        <v>10</v>
      </c>
      <c r="J41" s="52">
        <f>SUM(I41*2.5/100)</f>
        <v>0.25</v>
      </c>
      <c r="K41" s="44">
        <f t="shared" si="1"/>
        <v>9.75</v>
      </c>
      <c r="L41" s="44">
        <v>10</v>
      </c>
      <c r="M41" s="52">
        <f>SUM(L41*5/100)</f>
        <v>0.5</v>
      </c>
      <c r="N41" s="44">
        <f>SUM(N42)</f>
        <v>9.25</v>
      </c>
    </row>
    <row r="42" spans="1:14" s="2" customFormat="1" ht="12.75">
      <c r="A42" s="24" t="s">
        <v>36</v>
      </c>
      <c r="B42" s="23" t="s">
        <v>7</v>
      </c>
      <c r="C42" s="23" t="s">
        <v>51</v>
      </c>
      <c r="D42" s="23" t="s">
        <v>86</v>
      </c>
      <c r="E42" s="23" t="s">
        <v>6</v>
      </c>
      <c r="F42" s="23" t="s">
        <v>54</v>
      </c>
      <c r="G42" s="49">
        <v>10</v>
      </c>
      <c r="H42" s="50" t="s">
        <v>54</v>
      </c>
      <c r="I42" s="47">
        <v>10</v>
      </c>
      <c r="J42" s="52">
        <f>SUM(I42*2.5/100)</f>
        <v>0.25</v>
      </c>
      <c r="K42" s="44">
        <f t="shared" si="1"/>
        <v>9.75</v>
      </c>
      <c r="L42" s="52">
        <v>10</v>
      </c>
      <c r="M42" s="52">
        <f>SUM(L42*5/100)</f>
        <v>0.5</v>
      </c>
      <c r="N42" s="52">
        <f>SUM(K42-M42)</f>
        <v>9.25</v>
      </c>
    </row>
    <row r="43" spans="1:14" s="2" customFormat="1" ht="12.75">
      <c r="A43" s="24" t="s">
        <v>37</v>
      </c>
      <c r="B43" s="23" t="s">
        <v>7</v>
      </c>
      <c r="C43" s="23" t="s">
        <v>51</v>
      </c>
      <c r="D43" s="23" t="s">
        <v>86</v>
      </c>
      <c r="E43" s="23" t="s">
        <v>6</v>
      </c>
      <c r="F43" s="23" t="s">
        <v>54</v>
      </c>
      <c r="G43" s="49">
        <v>10</v>
      </c>
      <c r="H43" s="50" t="s">
        <v>54</v>
      </c>
      <c r="I43" s="47">
        <v>10</v>
      </c>
      <c r="J43" s="52">
        <f>SUM(I43*2.5/100)</f>
        <v>0.25</v>
      </c>
      <c r="K43" s="44">
        <f t="shared" si="1"/>
        <v>9.75</v>
      </c>
      <c r="L43" s="52">
        <v>10</v>
      </c>
      <c r="M43" s="52">
        <f>SUM(L43*5/100)</f>
        <v>0.5</v>
      </c>
      <c r="N43" s="52">
        <f>SUM(K43-M43)</f>
        <v>9.25</v>
      </c>
    </row>
    <row r="44" spans="1:14" s="2" customFormat="1" ht="12.75">
      <c r="A44" s="24" t="s">
        <v>38</v>
      </c>
      <c r="B44" s="23" t="s">
        <v>7</v>
      </c>
      <c r="C44" s="23" t="s">
        <v>51</v>
      </c>
      <c r="D44" s="23" t="s">
        <v>86</v>
      </c>
      <c r="E44" s="23" t="s">
        <v>88</v>
      </c>
      <c r="F44" s="23" t="s">
        <v>54</v>
      </c>
      <c r="G44" s="49">
        <v>10</v>
      </c>
      <c r="H44" s="50" t="s">
        <v>54</v>
      </c>
      <c r="I44" s="47">
        <v>10</v>
      </c>
      <c r="J44" s="52">
        <f>SUM(I44*2.5/100)</f>
        <v>0.25</v>
      </c>
      <c r="K44" s="44">
        <f t="shared" si="1"/>
        <v>9.75</v>
      </c>
      <c r="L44" s="52">
        <v>10</v>
      </c>
      <c r="M44" s="52">
        <f>SUM(L44*5/100)</f>
        <v>0.5</v>
      </c>
      <c r="N44" s="52">
        <f>SUM(K44-M44)</f>
        <v>9.25</v>
      </c>
    </row>
    <row r="45" spans="1:14" s="2" customFormat="1" ht="10.5" customHeight="1">
      <c r="A45" s="28" t="s">
        <v>22</v>
      </c>
      <c r="B45" s="29" t="s">
        <v>19</v>
      </c>
      <c r="C45" s="29" t="s">
        <v>5</v>
      </c>
      <c r="D45" s="29" t="s">
        <v>87</v>
      </c>
      <c r="E45" s="29" t="s">
        <v>6</v>
      </c>
      <c r="F45" s="29" t="s">
        <v>73</v>
      </c>
      <c r="G45" s="44">
        <f aca="true" t="shared" si="4" ref="G45:N46">G46</f>
        <v>134.8</v>
      </c>
      <c r="H45" s="44" t="str">
        <f t="shared" si="4"/>
        <v>65,4</v>
      </c>
      <c r="I45" s="44">
        <v>126.2</v>
      </c>
      <c r="J45" s="44"/>
      <c r="K45" s="44">
        <f t="shared" si="1"/>
        <v>126.2</v>
      </c>
      <c r="L45" s="44">
        <f t="shared" si="4"/>
        <v>129.1</v>
      </c>
      <c r="M45" s="52"/>
      <c r="N45" s="44">
        <f t="shared" si="4"/>
        <v>129.1</v>
      </c>
    </row>
    <row r="46" spans="1:14" s="2" customFormat="1" ht="12.75">
      <c r="A46" s="28" t="s">
        <v>39</v>
      </c>
      <c r="B46" s="29" t="s">
        <v>19</v>
      </c>
      <c r="C46" s="29" t="s">
        <v>21</v>
      </c>
      <c r="D46" s="29" t="s">
        <v>87</v>
      </c>
      <c r="E46" s="29" t="s">
        <v>6</v>
      </c>
      <c r="F46" s="29" t="s">
        <v>73</v>
      </c>
      <c r="G46" s="44">
        <f t="shared" si="4"/>
        <v>134.8</v>
      </c>
      <c r="H46" s="44" t="str">
        <f t="shared" si="4"/>
        <v>65,4</v>
      </c>
      <c r="I46" s="44">
        <v>126.2</v>
      </c>
      <c r="J46" s="44"/>
      <c r="K46" s="44">
        <f t="shared" si="1"/>
        <v>126.2</v>
      </c>
      <c r="L46" s="44">
        <f t="shared" si="4"/>
        <v>129.1</v>
      </c>
      <c r="M46" s="52"/>
      <c r="N46" s="44">
        <f t="shared" si="4"/>
        <v>129.1</v>
      </c>
    </row>
    <row r="47" spans="1:14" s="2" customFormat="1" ht="12.75">
      <c r="A47" s="24" t="s">
        <v>32</v>
      </c>
      <c r="B47" s="23" t="s">
        <v>19</v>
      </c>
      <c r="C47" s="23" t="s">
        <v>21</v>
      </c>
      <c r="D47" s="29" t="s">
        <v>87</v>
      </c>
      <c r="E47" s="23" t="s">
        <v>6</v>
      </c>
      <c r="F47" s="29" t="s">
        <v>73</v>
      </c>
      <c r="G47" s="49">
        <v>134.8</v>
      </c>
      <c r="H47" s="49" t="str">
        <f>H49</f>
        <v>65,4</v>
      </c>
      <c r="I47" s="49">
        <f>I49</f>
        <v>126.2</v>
      </c>
      <c r="J47" s="49"/>
      <c r="K47" s="44">
        <f t="shared" si="1"/>
        <v>126.2</v>
      </c>
      <c r="L47" s="49">
        <f>L49</f>
        <v>129.1</v>
      </c>
      <c r="M47" s="52"/>
      <c r="N47" s="49">
        <v>129.1</v>
      </c>
    </row>
    <row r="48" spans="1:14" s="2" customFormat="1" ht="12.75">
      <c r="A48" s="24" t="s">
        <v>40</v>
      </c>
      <c r="B48" s="23"/>
      <c r="C48" s="23"/>
      <c r="D48" s="29"/>
      <c r="E48" s="23"/>
      <c r="F48" s="29"/>
      <c r="G48" s="49"/>
      <c r="H48" s="50"/>
      <c r="I48" s="47"/>
      <c r="J48" s="47"/>
      <c r="K48" s="44">
        <f t="shared" si="1"/>
        <v>0</v>
      </c>
      <c r="L48" s="52"/>
      <c r="M48" s="52"/>
      <c r="N48" s="49"/>
    </row>
    <row r="49" spans="1:14" s="2" customFormat="1" ht="12.75">
      <c r="A49" s="24" t="s">
        <v>41</v>
      </c>
      <c r="B49" s="23" t="s">
        <v>19</v>
      </c>
      <c r="C49" s="23" t="s">
        <v>21</v>
      </c>
      <c r="D49" s="29" t="s">
        <v>87</v>
      </c>
      <c r="E49" s="23" t="s">
        <v>6</v>
      </c>
      <c r="F49" s="29" t="s">
        <v>73</v>
      </c>
      <c r="G49" s="49">
        <f>G50</f>
        <v>134.1</v>
      </c>
      <c r="H49" s="49" t="str">
        <f>H50</f>
        <v>65,4</v>
      </c>
      <c r="I49" s="49">
        <f>I50</f>
        <v>126.2</v>
      </c>
      <c r="J49" s="49"/>
      <c r="K49" s="44">
        <f t="shared" si="1"/>
        <v>126.2</v>
      </c>
      <c r="L49" s="49">
        <v>129.1</v>
      </c>
      <c r="M49" s="52"/>
      <c r="N49" s="49">
        <v>129.1</v>
      </c>
    </row>
    <row r="50" spans="1:14" s="2" customFormat="1" ht="12.75">
      <c r="A50" s="24" t="s">
        <v>28</v>
      </c>
      <c r="B50" s="23" t="s">
        <v>19</v>
      </c>
      <c r="C50" s="23" t="s">
        <v>21</v>
      </c>
      <c r="D50" s="29" t="s">
        <v>87</v>
      </c>
      <c r="E50" s="23" t="s">
        <v>6</v>
      </c>
      <c r="F50" s="29" t="s">
        <v>73</v>
      </c>
      <c r="G50" s="49">
        <v>134.1</v>
      </c>
      <c r="H50" s="50" t="s">
        <v>74</v>
      </c>
      <c r="I50" s="47">
        <v>126.2</v>
      </c>
      <c r="J50" s="47"/>
      <c r="K50" s="44">
        <f t="shared" si="1"/>
        <v>126.2</v>
      </c>
      <c r="L50" s="52">
        <v>129.1</v>
      </c>
      <c r="M50" s="52"/>
      <c r="N50" s="49">
        <v>129.1</v>
      </c>
    </row>
    <row r="51" spans="1:14" s="2" customFormat="1" ht="22.5">
      <c r="A51" s="62" t="s">
        <v>96</v>
      </c>
      <c r="B51" s="21" t="s">
        <v>21</v>
      </c>
      <c r="C51" s="21" t="s">
        <v>5</v>
      </c>
      <c r="D51" s="21" t="s">
        <v>84</v>
      </c>
      <c r="E51" s="21" t="s">
        <v>6</v>
      </c>
      <c r="F51" s="21"/>
      <c r="G51" s="44">
        <f aca="true" t="shared" si="5" ref="G51:M52">G52</f>
        <v>299.4</v>
      </c>
      <c r="H51" s="44">
        <f t="shared" si="5"/>
        <v>0</v>
      </c>
      <c r="I51" s="44">
        <f t="shared" si="5"/>
        <v>0</v>
      </c>
      <c r="J51" s="44">
        <f t="shared" si="5"/>
        <v>0</v>
      </c>
      <c r="K51" s="44">
        <f t="shared" si="1"/>
        <v>0</v>
      </c>
      <c r="L51" s="44">
        <f t="shared" si="5"/>
        <v>0</v>
      </c>
      <c r="M51" s="44">
        <f t="shared" si="5"/>
        <v>0</v>
      </c>
      <c r="N51" s="44"/>
    </row>
    <row r="52" spans="1:14" s="2" customFormat="1" ht="22.5">
      <c r="A52" s="63" t="s">
        <v>97</v>
      </c>
      <c r="B52" s="23" t="s">
        <v>21</v>
      </c>
      <c r="C52" s="23" t="s">
        <v>98</v>
      </c>
      <c r="D52" s="29" t="s">
        <v>86</v>
      </c>
      <c r="E52" s="23" t="s">
        <v>6</v>
      </c>
      <c r="F52" s="29"/>
      <c r="G52" s="49">
        <f t="shared" si="5"/>
        <v>299.4</v>
      </c>
      <c r="H52" s="49">
        <f t="shared" si="5"/>
        <v>0</v>
      </c>
      <c r="I52" s="49">
        <f t="shared" si="5"/>
        <v>0</v>
      </c>
      <c r="J52" s="49">
        <f t="shared" si="5"/>
        <v>0</v>
      </c>
      <c r="K52" s="44">
        <f t="shared" si="1"/>
        <v>0</v>
      </c>
      <c r="L52" s="49">
        <f t="shared" si="5"/>
        <v>0</v>
      </c>
      <c r="N52" s="52"/>
    </row>
    <row r="53" spans="1:14" s="2" customFormat="1" ht="22.5">
      <c r="A53" s="63" t="s">
        <v>99</v>
      </c>
      <c r="B53" s="23" t="s">
        <v>21</v>
      </c>
      <c r="C53" s="23" t="s">
        <v>98</v>
      </c>
      <c r="D53" s="29" t="s">
        <v>86</v>
      </c>
      <c r="E53" s="23" t="s">
        <v>88</v>
      </c>
      <c r="F53" s="29"/>
      <c r="G53" s="49">
        <v>299.4</v>
      </c>
      <c r="H53" s="50"/>
      <c r="I53" s="47"/>
      <c r="J53" s="52">
        <f>SUM(I53*2.5/100)</f>
        <v>0</v>
      </c>
      <c r="K53" s="44">
        <f t="shared" si="1"/>
        <v>0</v>
      </c>
      <c r="L53" s="52"/>
      <c r="N53" s="52"/>
    </row>
    <row r="54" spans="1:14" s="2" customFormat="1" ht="12.75">
      <c r="A54" s="34" t="s">
        <v>52</v>
      </c>
      <c r="B54" s="21" t="s">
        <v>8</v>
      </c>
      <c r="C54" s="21" t="s">
        <v>7</v>
      </c>
      <c r="D54" s="21" t="s">
        <v>84</v>
      </c>
      <c r="E54" s="23" t="s">
        <v>6</v>
      </c>
      <c r="F54" s="21" t="s">
        <v>75</v>
      </c>
      <c r="G54" s="44">
        <v>0.7</v>
      </c>
      <c r="H54" s="56" t="s">
        <v>75</v>
      </c>
      <c r="I54" s="47">
        <v>0.7</v>
      </c>
      <c r="J54" s="47"/>
      <c r="K54" s="44">
        <f t="shared" si="1"/>
        <v>0.7</v>
      </c>
      <c r="L54" s="52">
        <v>0.7</v>
      </c>
      <c r="N54" s="56" t="s">
        <v>109</v>
      </c>
    </row>
    <row r="55" spans="1:14" s="2" customFormat="1" ht="12.75">
      <c r="A55" s="35" t="s">
        <v>53</v>
      </c>
      <c r="B55" s="21" t="s">
        <v>8</v>
      </c>
      <c r="C55" s="21" t="s">
        <v>7</v>
      </c>
      <c r="D55" s="21" t="s">
        <v>84</v>
      </c>
      <c r="E55" s="23" t="s">
        <v>6</v>
      </c>
      <c r="F55" s="21" t="s">
        <v>75</v>
      </c>
      <c r="G55" s="44"/>
      <c r="H55" s="56" t="s">
        <v>75</v>
      </c>
      <c r="I55" s="47"/>
      <c r="J55" s="47"/>
      <c r="K55" s="44">
        <f t="shared" si="1"/>
        <v>0</v>
      </c>
      <c r="L55" s="52"/>
      <c r="N55" s="56"/>
    </row>
    <row r="56" spans="1:14" s="2" customFormat="1" ht="12.75">
      <c r="A56" s="36" t="s">
        <v>35</v>
      </c>
      <c r="B56" s="23" t="s">
        <v>8</v>
      </c>
      <c r="C56" s="23" t="s">
        <v>7</v>
      </c>
      <c r="D56" s="21" t="s">
        <v>84</v>
      </c>
      <c r="E56" s="23" t="s">
        <v>6</v>
      </c>
      <c r="F56" s="23" t="s">
        <v>75</v>
      </c>
      <c r="G56" s="49"/>
      <c r="H56" s="50" t="s">
        <v>75</v>
      </c>
      <c r="I56" s="47"/>
      <c r="J56" s="47"/>
      <c r="K56" s="44">
        <f t="shared" si="1"/>
        <v>0</v>
      </c>
      <c r="L56" s="52"/>
      <c r="N56" s="50"/>
    </row>
    <row r="57" spans="1:14" s="2" customFormat="1" ht="12.75">
      <c r="A57" s="36" t="s">
        <v>28</v>
      </c>
      <c r="B57" s="23" t="s">
        <v>8</v>
      </c>
      <c r="C57" s="23" t="s">
        <v>7</v>
      </c>
      <c r="D57" s="21" t="s">
        <v>84</v>
      </c>
      <c r="E57" s="23" t="s">
        <v>6</v>
      </c>
      <c r="F57" s="23" t="s">
        <v>75</v>
      </c>
      <c r="G57" s="49"/>
      <c r="H57" s="50" t="s">
        <v>75</v>
      </c>
      <c r="I57" s="47"/>
      <c r="J57" s="47"/>
      <c r="K57" s="44">
        <f t="shared" si="1"/>
        <v>0</v>
      </c>
      <c r="L57" s="52"/>
      <c r="N57" s="50"/>
    </row>
    <row r="58" spans="1:14" s="2" customFormat="1" ht="12.75">
      <c r="A58" s="34" t="s">
        <v>62</v>
      </c>
      <c r="B58" s="21" t="s">
        <v>8</v>
      </c>
      <c r="C58" s="21" t="s">
        <v>83</v>
      </c>
      <c r="D58" s="21" t="s">
        <v>90</v>
      </c>
      <c r="E58" s="21" t="s">
        <v>6</v>
      </c>
      <c r="F58" s="21" t="s">
        <v>66</v>
      </c>
      <c r="G58" s="44">
        <f aca="true" t="shared" si="6" ref="G58:N58">G59</f>
        <v>524</v>
      </c>
      <c r="H58" s="44" t="str">
        <f t="shared" si="6"/>
        <v>0</v>
      </c>
      <c r="I58" s="44">
        <f t="shared" si="6"/>
        <v>529.2</v>
      </c>
      <c r="J58" s="44">
        <f t="shared" si="6"/>
        <v>13.23</v>
      </c>
      <c r="K58" s="44">
        <f t="shared" si="1"/>
        <v>515.97</v>
      </c>
      <c r="L58" s="44">
        <f t="shared" si="6"/>
        <v>554.6</v>
      </c>
      <c r="M58" s="44">
        <f t="shared" si="6"/>
        <v>27.73</v>
      </c>
      <c r="N58" s="44">
        <f t="shared" si="6"/>
        <v>488.24</v>
      </c>
    </row>
    <row r="59" spans="1:14" s="2" customFormat="1" ht="12.75">
      <c r="A59" s="35" t="s">
        <v>63</v>
      </c>
      <c r="B59" s="21" t="s">
        <v>8</v>
      </c>
      <c r="C59" s="21" t="s">
        <v>83</v>
      </c>
      <c r="D59" s="21" t="s">
        <v>90</v>
      </c>
      <c r="E59" s="21" t="s">
        <v>6</v>
      </c>
      <c r="F59" s="21" t="s">
        <v>66</v>
      </c>
      <c r="G59" s="44">
        <f aca="true" t="shared" si="7" ref="G59:N59">G61</f>
        <v>524</v>
      </c>
      <c r="H59" s="44" t="str">
        <f t="shared" si="7"/>
        <v>0</v>
      </c>
      <c r="I59" s="44">
        <f t="shared" si="7"/>
        <v>529.2</v>
      </c>
      <c r="J59" s="44">
        <f t="shared" si="7"/>
        <v>13.23</v>
      </c>
      <c r="K59" s="44">
        <f t="shared" si="1"/>
        <v>515.97</v>
      </c>
      <c r="L59" s="44">
        <f t="shared" si="7"/>
        <v>554.6</v>
      </c>
      <c r="M59" s="44">
        <f t="shared" si="7"/>
        <v>27.73</v>
      </c>
      <c r="N59" s="44">
        <f t="shared" si="7"/>
        <v>488.24</v>
      </c>
    </row>
    <row r="60" spans="1:14" s="2" customFormat="1" ht="12.75">
      <c r="A60" s="36" t="s">
        <v>64</v>
      </c>
      <c r="B60" s="23" t="s">
        <v>8</v>
      </c>
      <c r="C60" s="23" t="s">
        <v>83</v>
      </c>
      <c r="D60" s="21" t="s">
        <v>90</v>
      </c>
      <c r="E60" s="23" t="s">
        <v>6</v>
      </c>
      <c r="F60" s="23" t="s">
        <v>66</v>
      </c>
      <c r="G60" s="49"/>
      <c r="H60" s="50" t="s">
        <v>66</v>
      </c>
      <c r="I60" s="47"/>
      <c r="J60" s="47"/>
      <c r="K60" s="44">
        <f t="shared" si="1"/>
        <v>0</v>
      </c>
      <c r="L60" s="52"/>
      <c r="N60" s="50"/>
    </row>
    <row r="61" spans="1:14" s="2" customFormat="1" ht="12.75">
      <c r="A61" s="36" t="s">
        <v>65</v>
      </c>
      <c r="B61" s="23" t="s">
        <v>8</v>
      </c>
      <c r="C61" s="23" t="s">
        <v>83</v>
      </c>
      <c r="D61" s="21" t="s">
        <v>90</v>
      </c>
      <c r="E61" s="23" t="s">
        <v>88</v>
      </c>
      <c r="F61" s="23" t="s">
        <v>66</v>
      </c>
      <c r="G61" s="49">
        <v>524</v>
      </c>
      <c r="H61" s="50" t="s">
        <v>66</v>
      </c>
      <c r="I61" s="47">
        <v>529.2</v>
      </c>
      <c r="J61" s="52">
        <f>SUM(I61*2.5/100)</f>
        <v>13.23</v>
      </c>
      <c r="K61" s="44">
        <f t="shared" si="1"/>
        <v>515.97</v>
      </c>
      <c r="L61" s="52">
        <v>554.6</v>
      </c>
      <c r="M61" s="52">
        <f>SUM(L61*5/100)</f>
        <v>27.73</v>
      </c>
      <c r="N61" s="52">
        <f>SUM(K61-M61)</f>
        <v>488.24</v>
      </c>
    </row>
    <row r="62" spans="1:14" s="2" customFormat="1" ht="12.75">
      <c r="A62" s="35" t="s">
        <v>55</v>
      </c>
      <c r="B62" s="23" t="s">
        <v>7</v>
      </c>
      <c r="C62" s="23" t="s">
        <v>56</v>
      </c>
      <c r="D62" s="23" t="s">
        <v>84</v>
      </c>
      <c r="E62" s="23" t="s">
        <v>6</v>
      </c>
      <c r="F62" s="21" t="s">
        <v>66</v>
      </c>
      <c r="G62" s="44"/>
      <c r="H62" s="56" t="s">
        <v>66</v>
      </c>
      <c r="I62" s="47"/>
      <c r="J62" s="47"/>
      <c r="K62" s="44">
        <f t="shared" si="1"/>
        <v>0</v>
      </c>
      <c r="L62" s="52"/>
      <c r="N62" s="56"/>
    </row>
    <row r="63" spans="1:14" ht="12.75">
      <c r="A63" s="9" t="s">
        <v>9</v>
      </c>
      <c r="B63" s="30" t="s">
        <v>10</v>
      </c>
      <c r="C63" s="30" t="s">
        <v>5</v>
      </c>
      <c r="D63" s="23" t="s">
        <v>84</v>
      </c>
      <c r="E63" s="30" t="s">
        <v>6</v>
      </c>
      <c r="F63" s="21">
        <f>F64</f>
        <v>0</v>
      </c>
      <c r="G63" s="44">
        <f aca="true" t="shared" si="8" ref="G63:M63">G64+G68</f>
        <v>706.4</v>
      </c>
      <c r="H63" s="44">
        <f t="shared" si="8"/>
        <v>0</v>
      </c>
      <c r="I63" s="44">
        <f t="shared" si="8"/>
        <v>317.2</v>
      </c>
      <c r="J63" s="44">
        <f t="shared" si="8"/>
        <v>0</v>
      </c>
      <c r="K63" s="44">
        <f t="shared" si="1"/>
        <v>317.2</v>
      </c>
      <c r="L63" s="44">
        <v>317.2</v>
      </c>
      <c r="M63" s="44">
        <f t="shared" si="8"/>
        <v>0</v>
      </c>
      <c r="N63" s="44">
        <v>317.2</v>
      </c>
    </row>
    <row r="64" spans="1:14" ht="12.75">
      <c r="A64" s="28" t="s">
        <v>42</v>
      </c>
      <c r="B64" s="29" t="s">
        <v>10</v>
      </c>
      <c r="C64" s="29" t="s">
        <v>19</v>
      </c>
      <c r="D64" s="23" t="s">
        <v>84</v>
      </c>
      <c r="E64" s="29" t="s">
        <v>6</v>
      </c>
      <c r="F64" s="21">
        <f>F65</f>
        <v>0</v>
      </c>
      <c r="G64" s="44">
        <v>597</v>
      </c>
      <c r="H64" s="44">
        <f aca="true" t="shared" si="9" ref="H64:I66">H65</f>
        <v>0</v>
      </c>
      <c r="I64" s="44">
        <f t="shared" si="9"/>
        <v>0</v>
      </c>
      <c r="J64" s="44"/>
      <c r="K64" s="44">
        <f t="shared" si="1"/>
        <v>0</v>
      </c>
      <c r="L64" s="44">
        <f>L65</f>
        <v>0</v>
      </c>
      <c r="N64" s="52"/>
    </row>
    <row r="65" spans="1:14" ht="12.75">
      <c r="A65" s="24" t="s">
        <v>43</v>
      </c>
      <c r="B65" s="23" t="s">
        <v>10</v>
      </c>
      <c r="C65" s="23" t="s">
        <v>19</v>
      </c>
      <c r="D65" s="23" t="s">
        <v>84</v>
      </c>
      <c r="E65" s="23" t="s">
        <v>6</v>
      </c>
      <c r="F65" s="23">
        <f>F66</f>
        <v>0</v>
      </c>
      <c r="G65" s="49">
        <f>G66</f>
        <v>0</v>
      </c>
      <c r="H65" s="49">
        <f t="shared" si="9"/>
        <v>0</v>
      </c>
      <c r="I65" s="49">
        <f t="shared" si="9"/>
        <v>0</v>
      </c>
      <c r="J65" s="49"/>
      <c r="K65" s="44">
        <f t="shared" si="1"/>
        <v>0</v>
      </c>
      <c r="L65" s="49">
        <f>L66</f>
        <v>0</v>
      </c>
      <c r="N65" s="49"/>
    </row>
    <row r="66" spans="1:14" ht="12.75">
      <c r="A66" s="24" t="s">
        <v>44</v>
      </c>
      <c r="B66" s="23" t="s">
        <v>10</v>
      </c>
      <c r="C66" s="23" t="s">
        <v>19</v>
      </c>
      <c r="D66" s="23" t="s">
        <v>84</v>
      </c>
      <c r="E66" s="23" t="s">
        <v>6</v>
      </c>
      <c r="F66" s="23">
        <f>F67</f>
        <v>0</v>
      </c>
      <c r="G66" s="49">
        <f>G67</f>
        <v>0</v>
      </c>
      <c r="H66" s="49">
        <f t="shared" si="9"/>
        <v>0</v>
      </c>
      <c r="I66" s="49">
        <f t="shared" si="9"/>
        <v>0</v>
      </c>
      <c r="J66" s="49"/>
      <c r="K66" s="44">
        <f t="shared" si="1"/>
        <v>0</v>
      </c>
      <c r="L66" s="49">
        <f>L67</f>
        <v>0</v>
      </c>
      <c r="N66" s="49"/>
    </row>
    <row r="67" spans="1:14" ht="12.75">
      <c r="A67" s="24" t="s">
        <v>28</v>
      </c>
      <c r="B67" s="23" t="s">
        <v>10</v>
      </c>
      <c r="C67" s="23" t="s">
        <v>19</v>
      </c>
      <c r="D67" s="23" t="s">
        <v>84</v>
      </c>
      <c r="E67" s="23" t="s">
        <v>6</v>
      </c>
      <c r="F67" s="23"/>
      <c r="G67" s="52"/>
      <c r="H67" s="45"/>
      <c r="I67" s="45"/>
      <c r="J67" s="45"/>
      <c r="K67" s="44">
        <f t="shared" si="1"/>
        <v>0</v>
      </c>
      <c r="L67" s="46"/>
      <c r="N67" s="45"/>
    </row>
    <row r="68" spans="1:14" ht="12.75">
      <c r="A68" s="5" t="s">
        <v>100</v>
      </c>
      <c r="B68" s="21" t="s">
        <v>10</v>
      </c>
      <c r="C68" s="21" t="s">
        <v>21</v>
      </c>
      <c r="D68" s="23" t="s">
        <v>84</v>
      </c>
      <c r="E68" s="21" t="s">
        <v>6</v>
      </c>
      <c r="F68" s="21"/>
      <c r="G68" s="44">
        <v>109.4</v>
      </c>
      <c r="H68" s="44">
        <f>H69</f>
        <v>0</v>
      </c>
      <c r="I68" s="44">
        <v>317.2</v>
      </c>
      <c r="J68" s="44"/>
      <c r="K68" s="44">
        <v>317.2</v>
      </c>
      <c r="L68" s="44">
        <f>L69</f>
        <v>0</v>
      </c>
      <c r="N68" s="44">
        <v>382.1</v>
      </c>
    </row>
    <row r="69" spans="1:14" ht="22.5">
      <c r="A69" s="63" t="s">
        <v>99</v>
      </c>
      <c r="B69" s="23" t="s">
        <v>10</v>
      </c>
      <c r="C69" s="23" t="s">
        <v>21</v>
      </c>
      <c r="D69" s="23" t="s">
        <v>84</v>
      </c>
      <c r="E69" s="23" t="s">
        <v>6</v>
      </c>
      <c r="F69" s="23"/>
      <c r="G69" s="52"/>
      <c r="H69" s="45"/>
      <c r="I69" s="45"/>
      <c r="J69" s="45"/>
      <c r="K69" s="44">
        <f t="shared" si="1"/>
        <v>0</v>
      </c>
      <c r="L69" s="46"/>
      <c r="N69" s="45"/>
    </row>
    <row r="70" spans="1:14" ht="12.75">
      <c r="A70" s="62" t="s">
        <v>101</v>
      </c>
      <c r="B70" s="21" t="s">
        <v>102</v>
      </c>
      <c r="C70" s="21" t="s">
        <v>5</v>
      </c>
      <c r="D70" s="21" t="s">
        <v>84</v>
      </c>
      <c r="E70" s="21" t="s">
        <v>6</v>
      </c>
      <c r="F70" s="21"/>
      <c r="G70" s="44">
        <f aca="true" t="shared" si="10" ref="G70:N71">G71</f>
        <v>50</v>
      </c>
      <c r="H70" s="44">
        <f t="shared" si="10"/>
        <v>0</v>
      </c>
      <c r="I70" s="44">
        <f t="shared" si="10"/>
        <v>50</v>
      </c>
      <c r="J70" s="44">
        <f t="shared" si="10"/>
        <v>1.25</v>
      </c>
      <c r="K70" s="44">
        <f t="shared" si="1"/>
        <v>48.75</v>
      </c>
      <c r="L70" s="44">
        <f t="shared" si="10"/>
        <v>50</v>
      </c>
      <c r="M70" s="44">
        <f t="shared" si="10"/>
        <v>2.5</v>
      </c>
      <c r="N70" s="44">
        <f t="shared" si="10"/>
        <v>46.25</v>
      </c>
    </row>
    <row r="71" spans="1:14" ht="12.75">
      <c r="A71" s="63" t="s">
        <v>103</v>
      </c>
      <c r="B71" s="23" t="s">
        <v>102</v>
      </c>
      <c r="C71" s="23" t="s">
        <v>10</v>
      </c>
      <c r="D71" s="23" t="s">
        <v>84</v>
      </c>
      <c r="E71" s="23" t="s">
        <v>6</v>
      </c>
      <c r="F71" s="23"/>
      <c r="G71" s="52">
        <f t="shared" si="10"/>
        <v>50</v>
      </c>
      <c r="H71" s="52">
        <f t="shared" si="10"/>
        <v>0</v>
      </c>
      <c r="I71" s="52">
        <f t="shared" si="10"/>
        <v>50</v>
      </c>
      <c r="J71" s="52">
        <f>SUM(I71*2.5/100)</f>
        <v>1.25</v>
      </c>
      <c r="K71" s="44">
        <f t="shared" si="1"/>
        <v>48.75</v>
      </c>
      <c r="L71" s="52">
        <f t="shared" si="10"/>
        <v>50</v>
      </c>
      <c r="M71" s="52">
        <f>SUM(L71*5/100)</f>
        <v>2.5</v>
      </c>
      <c r="N71" s="52">
        <f>SUM(K71-M71)</f>
        <v>46.25</v>
      </c>
    </row>
    <row r="72" spans="1:14" ht="22.5">
      <c r="A72" s="63" t="s">
        <v>99</v>
      </c>
      <c r="B72" s="23" t="s">
        <v>102</v>
      </c>
      <c r="C72" s="23" t="s">
        <v>10</v>
      </c>
      <c r="D72" s="23" t="s">
        <v>86</v>
      </c>
      <c r="E72" s="23" t="s">
        <v>88</v>
      </c>
      <c r="F72" s="23"/>
      <c r="G72" s="52">
        <v>50</v>
      </c>
      <c r="H72" s="45"/>
      <c r="I72" s="45">
        <v>50</v>
      </c>
      <c r="J72" s="52">
        <f>SUM(I72*2.5/100)</f>
        <v>1.25</v>
      </c>
      <c r="K72" s="44">
        <f t="shared" si="1"/>
        <v>48.75</v>
      </c>
      <c r="L72" s="46">
        <v>50</v>
      </c>
      <c r="M72" s="52">
        <f>SUM(L72*5/100)</f>
        <v>2.5</v>
      </c>
      <c r="N72" s="52">
        <f>SUM(K72-M72)</f>
        <v>46.25</v>
      </c>
    </row>
    <row r="73" spans="1:14" ht="12.75">
      <c r="A73" s="5" t="s">
        <v>16</v>
      </c>
      <c r="B73" s="21" t="s">
        <v>11</v>
      </c>
      <c r="C73" s="21" t="s">
        <v>5</v>
      </c>
      <c r="D73" s="23" t="s">
        <v>84</v>
      </c>
      <c r="E73" s="21" t="s">
        <v>6</v>
      </c>
      <c r="F73" s="21" t="s">
        <v>70</v>
      </c>
      <c r="G73" s="44">
        <f>G74</f>
        <v>4088.7</v>
      </c>
      <c r="H73" s="44">
        <f>H74</f>
        <v>2089.6</v>
      </c>
      <c r="I73" s="44">
        <f>I74</f>
        <v>3592.3</v>
      </c>
      <c r="J73" s="52">
        <f>SUM(I73*2.5/100)</f>
        <v>89.8075</v>
      </c>
      <c r="K73" s="44">
        <f t="shared" si="1"/>
        <v>3502.4925000000003</v>
      </c>
      <c r="L73" s="44">
        <f>L74</f>
        <v>3563.7</v>
      </c>
      <c r="M73" s="52">
        <f>SUM(L73*5/100)</f>
        <v>178.185</v>
      </c>
      <c r="N73" s="52">
        <f>SUM(K73-M73)</f>
        <v>3324.3075000000003</v>
      </c>
    </row>
    <row r="74" spans="1:14" ht="12.75">
      <c r="A74" s="28" t="s">
        <v>17</v>
      </c>
      <c r="B74" s="29" t="s">
        <v>11</v>
      </c>
      <c r="C74" s="29" t="s">
        <v>7</v>
      </c>
      <c r="D74" s="29" t="s">
        <v>91</v>
      </c>
      <c r="E74" s="29" t="s">
        <v>6</v>
      </c>
      <c r="F74" s="29" t="s">
        <v>70</v>
      </c>
      <c r="G74" s="44">
        <v>4088.7</v>
      </c>
      <c r="H74" s="44">
        <f>H76+H79</f>
        <v>2089.6</v>
      </c>
      <c r="I74" s="44">
        <v>3592.3</v>
      </c>
      <c r="J74" s="52">
        <f>SUM(I74*2.5/100)</f>
        <v>89.8075</v>
      </c>
      <c r="K74" s="44">
        <f t="shared" si="1"/>
        <v>3502.4925000000003</v>
      </c>
      <c r="L74" s="44">
        <v>3563.7</v>
      </c>
      <c r="M74" s="52">
        <f>SUM(L74*5/100)</f>
        <v>178.185</v>
      </c>
      <c r="N74" s="52">
        <f>SUM(K74-M74)</f>
        <v>3324.3075000000003</v>
      </c>
    </row>
    <row r="75" spans="1:14" ht="12.75">
      <c r="A75" s="25" t="s">
        <v>45</v>
      </c>
      <c r="B75" s="26"/>
      <c r="C75" s="26"/>
      <c r="D75" s="29"/>
      <c r="E75" s="26"/>
      <c r="F75" s="26"/>
      <c r="G75" s="52"/>
      <c r="H75" s="54"/>
      <c r="I75" s="45"/>
      <c r="J75" s="45"/>
      <c r="K75" s="44">
        <f t="shared" si="1"/>
        <v>0</v>
      </c>
      <c r="L75" s="46"/>
      <c r="N75" s="54"/>
    </row>
    <row r="76" spans="1:14" ht="12.75">
      <c r="A76" s="25" t="s">
        <v>46</v>
      </c>
      <c r="B76" s="26" t="s">
        <v>11</v>
      </c>
      <c r="C76" s="26" t="s">
        <v>7</v>
      </c>
      <c r="D76" s="29" t="s">
        <v>91</v>
      </c>
      <c r="E76" s="26" t="s">
        <v>6</v>
      </c>
      <c r="F76" s="26" t="str">
        <f aca="true" t="shared" si="11" ref="F76:H77">F77</f>
        <v>1874,3</v>
      </c>
      <c r="G76" s="52">
        <v>3139.8</v>
      </c>
      <c r="H76" s="52">
        <f t="shared" si="11"/>
        <v>1518.8</v>
      </c>
      <c r="I76" s="52">
        <f>I77</f>
        <v>2755.9</v>
      </c>
      <c r="J76" s="52">
        <f aca="true" t="shared" si="12" ref="J76:J81">SUM(I76*2.5/100)</f>
        <v>68.8975</v>
      </c>
      <c r="K76" s="44">
        <f t="shared" si="1"/>
        <v>2687.0025</v>
      </c>
      <c r="L76" s="52">
        <f>L77</f>
        <v>2730.6</v>
      </c>
      <c r="M76" s="52">
        <f aca="true" t="shared" si="13" ref="M76:M81">SUM(L76*5/100)</f>
        <v>136.53</v>
      </c>
      <c r="N76" s="52">
        <f aca="true" t="shared" si="14" ref="N76:N81">SUM(K76-M76)</f>
        <v>2550.4725</v>
      </c>
    </row>
    <row r="77" spans="1:14" ht="12.75">
      <c r="A77" s="25" t="s">
        <v>47</v>
      </c>
      <c r="B77" s="26" t="s">
        <v>11</v>
      </c>
      <c r="C77" s="26" t="s">
        <v>7</v>
      </c>
      <c r="D77" s="29" t="s">
        <v>91</v>
      </c>
      <c r="E77" s="26" t="s">
        <v>6</v>
      </c>
      <c r="F77" s="26" t="str">
        <f t="shared" si="11"/>
        <v>1874,3</v>
      </c>
      <c r="G77" s="52">
        <f t="shared" si="11"/>
        <v>3139.8</v>
      </c>
      <c r="H77" s="52">
        <f t="shared" si="11"/>
        <v>1518.8</v>
      </c>
      <c r="I77" s="52">
        <f>I78</f>
        <v>2755.9</v>
      </c>
      <c r="J77" s="52">
        <f t="shared" si="12"/>
        <v>68.8975</v>
      </c>
      <c r="K77" s="44">
        <f t="shared" si="1"/>
        <v>2687.0025</v>
      </c>
      <c r="L77" s="52">
        <f>L78</f>
        <v>2730.6</v>
      </c>
      <c r="M77" s="52">
        <f t="shared" si="13"/>
        <v>136.53</v>
      </c>
      <c r="N77" s="52">
        <f t="shared" si="14"/>
        <v>2550.4725</v>
      </c>
    </row>
    <row r="78" spans="1:14" ht="12.75">
      <c r="A78" s="25" t="s">
        <v>48</v>
      </c>
      <c r="B78" s="26" t="s">
        <v>11</v>
      </c>
      <c r="C78" s="26" t="s">
        <v>7</v>
      </c>
      <c r="D78" s="29" t="s">
        <v>91</v>
      </c>
      <c r="E78" s="26" t="s">
        <v>92</v>
      </c>
      <c r="F78" s="26" t="s">
        <v>68</v>
      </c>
      <c r="G78" s="52">
        <v>3139.8</v>
      </c>
      <c r="H78" s="52">
        <v>1518.8</v>
      </c>
      <c r="I78" s="52">
        <v>2755.9</v>
      </c>
      <c r="J78" s="52">
        <f t="shared" si="12"/>
        <v>68.8975</v>
      </c>
      <c r="K78" s="44">
        <f t="shared" si="1"/>
        <v>2687.0025</v>
      </c>
      <c r="L78" s="52">
        <v>2730.6</v>
      </c>
      <c r="M78" s="52">
        <f t="shared" si="13"/>
        <v>136.53</v>
      </c>
      <c r="N78" s="52">
        <f t="shared" si="14"/>
        <v>2550.4725</v>
      </c>
    </row>
    <row r="79" spans="1:14" ht="12.75">
      <c r="A79" s="25" t="s">
        <v>49</v>
      </c>
      <c r="B79" s="26" t="s">
        <v>11</v>
      </c>
      <c r="C79" s="26" t="s">
        <v>7</v>
      </c>
      <c r="D79" s="29" t="s">
        <v>91</v>
      </c>
      <c r="E79" s="26" t="s">
        <v>6</v>
      </c>
      <c r="F79" s="26" t="s">
        <v>69</v>
      </c>
      <c r="G79" s="52">
        <v>948.9</v>
      </c>
      <c r="H79" s="52" t="str">
        <f>H80</f>
        <v>570,8</v>
      </c>
      <c r="I79" s="52">
        <v>836.4</v>
      </c>
      <c r="J79" s="52">
        <f t="shared" si="12"/>
        <v>20.91</v>
      </c>
      <c r="K79" s="44">
        <f t="shared" si="1"/>
        <v>815.49</v>
      </c>
      <c r="L79" s="52">
        <f>L80</f>
        <v>833.1</v>
      </c>
      <c r="M79" s="52">
        <f t="shared" si="13"/>
        <v>41.655</v>
      </c>
      <c r="N79" s="52">
        <f t="shared" si="14"/>
        <v>773.835</v>
      </c>
    </row>
    <row r="80" spans="1:14" ht="12.75">
      <c r="A80" s="25" t="s">
        <v>47</v>
      </c>
      <c r="B80" s="26" t="s">
        <v>11</v>
      </c>
      <c r="C80" s="26" t="s">
        <v>7</v>
      </c>
      <c r="D80" s="29" t="s">
        <v>91</v>
      </c>
      <c r="E80" s="26" t="s">
        <v>6</v>
      </c>
      <c r="F80" s="26" t="s">
        <v>69</v>
      </c>
      <c r="G80" s="52">
        <f>G81</f>
        <v>948.9</v>
      </c>
      <c r="H80" s="52" t="str">
        <f>H81</f>
        <v>570,8</v>
      </c>
      <c r="I80" s="52">
        <f>I81</f>
        <v>836.4</v>
      </c>
      <c r="J80" s="52">
        <f t="shared" si="12"/>
        <v>20.91</v>
      </c>
      <c r="K80" s="44">
        <f t="shared" si="1"/>
        <v>815.49</v>
      </c>
      <c r="L80" s="52">
        <f>L81</f>
        <v>833.1</v>
      </c>
      <c r="M80" s="52">
        <f t="shared" si="13"/>
        <v>41.655</v>
      </c>
      <c r="N80" s="52">
        <f t="shared" si="14"/>
        <v>773.835</v>
      </c>
    </row>
    <row r="81" spans="1:14" ht="12.75">
      <c r="A81" s="25" t="s">
        <v>50</v>
      </c>
      <c r="B81" s="26" t="s">
        <v>11</v>
      </c>
      <c r="C81" s="26" t="s">
        <v>7</v>
      </c>
      <c r="D81" s="29" t="s">
        <v>91</v>
      </c>
      <c r="E81" s="26" t="s">
        <v>92</v>
      </c>
      <c r="F81" s="26" t="s">
        <v>69</v>
      </c>
      <c r="G81" s="52">
        <v>948.9</v>
      </c>
      <c r="H81" s="53" t="s">
        <v>69</v>
      </c>
      <c r="I81" s="45">
        <v>836.4</v>
      </c>
      <c r="J81" s="52">
        <f t="shared" si="12"/>
        <v>20.91</v>
      </c>
      <c r="K81" s="44">
        <f t="shared" si="1"/>
        <v>815.49</v>
      </c>
      <c r="L81" s="46">
        <v>833.1</v>
      </c>
      <c r="M81" s="52">
        <f t="shared" si="13"/>
        <v>41.655</v>
      </c>
      <c r="N81" s="52">
        <f t="shared" si="14"/>
        <v>773.835</v>
      </c>
    </row>
    <row r="82" spans="1:14" ht="12.75">
      <c r="A82" s="25" t="s">
        <v>111</v>
      </c>
      <c r="B82" s="26" t="s">
        <v>98</v>
      </c>
      <c r="C82" s="26" t="s">
        <v>21</v>
      </c>
      <c r="D82" s="29" t="s">
        <v>86</v>
      </c>
      <c r="E82" s="26" t="s">
        <v>112</v>
      </c>
      <c r="F82" s="26"/>
      <c r="G82" s="52">
        <v>106.7</v>
      </c>
      <c r="H82" s="53"/>
      <c r="I82" s="45"/>
      <c r="J82" s="52"/>
      <c r="K82" s="44"/>
      <c r="L82" s="46"/>
      <c r="M82" s="52"/>
      <c r="N82" s="52"/>
    </row>
    <row r="83" spans="1:14" ht="12.75">
      <c r="A83" s="25" t="s">
        <v>113</v>
      </c>
      <c r="B83" s="26" t="s">
        <v>7</v>
      </c>
      <c r="C83" s="26" t="s">
        <v>8</v>
      </c>
      <c r="D83" s="29" t="s">
        <v>86</v>
      </c>
      <c r="E83" s="26" t="s">
        <v>110</v>
      </c>
      <c r="F83" s="26"/>
      <c r="G83" s="44">
        <v>10</v>
      </c>
      <c r="H83" s="56"/>
      <c r="I83" s="51">
        <v>10</v>
      </c>
      <c r="J83" s="44"/>
      <c r="K83" s="44"/>
      <c r="L83" s="59">
        <v>10</v>
      </c>
      <c r="M83" s="44"/>
      <c r="N83" s="52"/>
    </row>
    <row r="84" spans="1:14" ht="12.75">
      <c r="A84" s="25" t="s">
        <v>114</v>
      </c>
      <c r="B84" s="26" t="s">
        <v>7</v>
      </c>
      <c r="C84" s="26" t="s">
        <v>8</v>
      </c>
      <c r="D84" s="29" t="s">
        <v>86</v>
      </c>
      <c r="E84" s="26" t="s">
        <v>115</v>
      </c>
      <c r="F84" s="26"/>
      <c r="G84" s="44">
        <v>50</v>
      </c>
      <c r="H84" s="56"/>
      <c r="I84" s="51">
        <v>50</v>
      </c>
      <c r="J84" s="44"/>
      <c r="K84" s="44"/>
      <c r="L84" s="59">
        <v>50</v>
      </c>
      <c r="M84" s="44"/>
      <c r="N84" s="52"/>
    </row>
    <row r="85" spans="1:14" ht="12.75">
      <c r="A85" s="25" t="s">
        <v>114</v>
      </c>
      <c r="B85" s="26" t="s">
        <v>7</v>
      </c>
      <c r="C85" s="26" t="s">
        <v>8</v>
      </c>
      <c r="D85" s="29" t="s">
        <v>86</v>
      </c>
      <c r="E85" s="26" t="s">
        <v>116</v>
      </c>
      <c r="F85" s="26"/>
      <c r="G85" s="44">
        <v>13</v>
      </c>
      <c r="H85" s="56"/>
      <c r="I85" s="51">
        <v>10</v>
      </c>
      <c r="J85" s="44"/>
      <c r="K85" s="44"/>
      <c r="L85" s="59">
        <v>10</v>
      </c>
      <c r="M85" s="44"/>
      <c r="N85" s="52"/>
    </row>
    <row r="86" spans="1:14" ht="12.75">
      <c r="A86" s="40" t="s">
        <v>18</v>
      </c>
      <c r="B86" s="41"/>
      <c r="C86" s="41"/>
      <c r="D86" s="41"/>
      <c r="E86" s="41"/>
      <c r="F86" s="42" t="s">
        <v>76</v>
      </c>
      <c r="G86" s="57">
        <v>13003.8</v>
      </c>
      <c r="H86" s="57">
        <f aca="true" t="shared" si="15" ref="H86:N86">H27+H41+H45+H63+H73+H54+H40+H62+H61+H51+H70</f>
        <v>6504.799999999999</v>
      </c>
      <c r="I86" s="57">
        <v>9864.5</v>
      </c>
      <c r="J86" s="57">
        <f t="shared" si="15"/>
        <v>246.7225</v>
      </c>
      <c r="K86" s="44">
        <f t="shared" si="1"/>
        <v>9617.7775</v>
      </c>
      <c r="L86" s="57">
        <v>9748.6</v>
      </c>
      <c r="M86" s="57">
        <f t="shared" si="15"/>
        <v>464.81500000000005</v>
      </c>
      <c r="N86" s="57">
        <f t="shared" si="15"/>
        <v>9085.862500000001</v>
      </c>
    </row>
    <row r="87" spans="1:12" ht="12.75">
      <c r="A87" s="25"/>
      <c r="B87" s="26"/>
      <c r="C87" s="26"/>
      <c r="D87" s="26"/>
      <c r="E87" s="26"/>
      <c r="F87" s="27"/>
      <c r="G87" s="55"/>
      <c r="H87" s="58"/>
      <c r="I87" s="58"/>
      <c r="J87" s="58"/>
      <c r="K87" s="58"/>
      <c r="L87" s="58"/>
    </row>
    <row r="88" spans="1:7" ht="12.75">
      <c r="A88" s="25" t="s">
        <v>67</v>
      </c>
      <c r="B88" s="26"/>
      <c r="C88" s="26"/>
      <c r="D88" s="26"/>
      <c r="E88" s="26"/>
      <c r="F88" s="26"/>
      <c r="G88" s="27"/>
    </row>
    <row r="89" spans="1:7" ht="12.75">
      <c r="A89" s="25"/>
      <c r="B89" s="26"/>
      <c r="C89" s="26"/>
      <c r="D89" s="26"/>
      <c r="E89" s="26"/>
      <c r="F89" s="26"/>
      <c r="G89" s="27"/>
    </row>
    <row r="90" spans="1:7" ht="12.75">
      <c r="A90" s="25"/>
      <c r="B90" s="26"/>
      <c r="C90" s="26"/>
      <c r="D90" s="26"/>
      <c r="E90" s="26"/>
      <c r="F90" s="26"/>
      <c r="G90" s="27"/>
    </row>
    <row r="91" spans="1:7" ht="12.75">
      <c r="A91" s="25"/>
      <c r="B91" s="26"/>
      <c r="C91" s="26"/>
      <c r="D91" s="26"/>
      <c r="E91" s="26"/>
      <c r="F91" s="26"/>
      <c r="G91" s="27"/>
    </row>
    <row r="92" spans="1:7" ht="12.75">
      <c r="A92" s="25"/>
      <c r="B92" s="26"/>
      <c r="C92" s="26"/>
      <c r="D92" s="26"/>
      <c r="E92" s="26"/>
      <c r="F92" s="26"/>
      <c r="G92" s="27"/>
    </row>
    <row r="93" spans="1:7" ht="12.75">
      <c r="A93" s="25"/>
      <c r="B93" s="26"/>
      <c r="C93" s="26"/>
      <c r="D93" s="26"/>
      <c r="E93" s="26"/>
      <c r="F93" s="26"/>
      <c r="G93" s="27"/>
    </row>
    <row r="94" spans="1:7" ht="12.75">
      <c r="A94" s="25"/>
      <c r="B94" s="26"/>
      <c r="C94" s="26"/>
      <c r="D94" s="26"/>
      <c r="E94" s="26"/>
      <c r="F94" s="26"/>
      <c r="G94" s="27"/>
    </row>
    <row r="95" spans="1:7" ht="12.75">
      <c r="A95" s="25"/>
      <c r="B95" s="26"/>
      <c r="C95" s="26"/>
      <c r="D95" s="26"/>
      <c r="E95" s="26"/>
      <c r="F95" s="26"/>
      <c r="G95" s="27"/>
    </row>
    <row r="96" spans="1:7" ht="12.75">
      <c r="A96" s="25"/>
      <c r="B96" s="26"/>
      <c r="C96" s="26"/>
      <c r="D96" s="26"/>
      <c r="E96" s="26"/>
      <c r="F96" s="26"/>
      <c r="G96" s="27"/>
    </row>
    <row r="97" spans="1:7" ht="12.75">
      <c r="A97" s="25"/>
      <c r="B97" s="26"/>
      <c r="C97" s="26"/>
      <c r="D97" s="26"/>
      <c r="E97" s="26"/>
      <c r="F97" s="26"/>
      <c r="G97" s="27"/>
    </row>
    <row r="98" spans="1:7" ht="12.75">
      <c r="A98" s="25"/>
      <c r="B98" s="31"/>
      <c r="C98" s="31"/>
      <c r="D98" s="31"/>
      <c r="E98" s="31"/>
      <c r="F98" s="31"/>
      <c r="G98" s="27"/>
    </row>
    <row r="99" spans="1:7" ht="12.75">
      <c r="A99" s="25"/>
      <c r="B99" s="31"/>
      <c r="C99" s="31"/>
      <c r="D99" s="31"/>
      <c r="E99" s="31"/>
      <c r="F99" s="31"/>
      <c r="G99" s="27"/>
    </row>
    <row r="100" spans="1:7" ht="12.75">
      <c r="A100" s="25"/>
      <c r="B100" s="31"/>
      <c r="C100" s="31"/>
      <c r="D100" s="31"/>
      <c r="E100" s="31"/>
      <c r="F100" s="31"/>
      <c r="G100" s="27"/>
    </row>
    <row r="101" spans="1:7" ht="12.75">
      <c r="A101" s="25"/>
      <c r="B101" s="32"/>
      <c r="C101" s="32"/>
      <c r="D101" s="32"/>
      <c r="E101" s="32"/>
      <c r="F101" s="32"/>
      <c r="G101" s="33"/>
    </row>
    <row r="102" spans="1:7" ht="12.75">
      <c r="A102" s="25"/>
      <c r="B102" s="32"/>
      <c r="C102" s="32"/>
      <c r="D102" s="32"/>
      <c r="E102" s="32"/>
      <c r="F102" s="32"/>
      <c r="G102" s="3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  <row r="426" spans="1:7" ht="12.75">
      <c r="A426" s="2"/>
      <c r="B426" s="2"/>
      <c r="C426" s="2"/>
      <c r="D426" s="2"/>
      <c r="E426" s="2"/>
      <c r="F426" s="2"/>
      <c r="G426" s="2"/>
    </row>
    <row r="427" spans="1:7" ht="12.75">
      <c r="A427" s="2"/>
      <c r="B427" s="2"/>
      <c r="C427" s="2"/>
      <c r="D427" s="2"/>
      <c r="E427" s="2"/>
      <c r="F427" s="2"/>
      <c r="G427" s="2"/>
    </row>
    <row r="428" spans="1:7" ht="12.75">
      <c r="A428" s="2"/>
      <c r="B428" s="2"/>
      <c r="C428" s="2"/>
      <c r="D428" s="2"/>
      <c r="E428" s="2"/>
      <c r="F428" s="2"/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2"/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2"/>
      <c r="B436" s="2"/>
      <c r="C436" s="2"/>
      <c r="D436" s="2"/>
      <c r="E436" s="2"/>
      <c r="F436" s="2"/>
      <c r="G436" s="2"/>
    </row>
    <row r="437" spans="1:7" ht="12.75">
      <c r="A437" s="2"/>
      <c r="B437" s="2"/>
      <c r="C437" s="2"/>
      <c r="D437" s="2"/>
      <c r="E437" s="2"/>
      <c r="F437" s="2"/>
      <c r="G437" s="2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/>
      <c r="B440" s="2"/>
      <c r="C440" s="2"/>
      <c r="D440" s="2"/>
      <c r="E440" s="2"/>
      <c r="F440" s="2"/>
      <c r="G440" s="2"/>
    </row>
    <row r="441" spans="1:7" ht="12.75">
      <c r="A441" s="2"/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2"/>
      <c r="E442" s="2"/>
      <c r="F442" s="2"/>
      <c r="G442" s="2"/>
    </row>
    <row r="443" spans="1:7" ht="12.75">
      <c r="A443" s="2"/>
      <c r="B443" s="2"/>
      <c r="C443" s="2"/>
      <c r="D443" s="2"/>
      <c r="E443" s="2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"/>
      <c r="B445" s="2"/>
      <c r="C445" s="2"/>
      <c r="D445" s="2"/>
      <c r="E445" s="2"/>
      <c r="F445" s="2"/>
      <c r="G445" s="2"/>
    </row>
    <row r="446" spans="1:7" ht="12.75">
      <c r="A446" s="2"/>
      <c r="B446" s="2"/>
      <c r="C446" s="2"/>
      <c r="D446" s="2"/>
      <c r="E446" s="2"/>
      <c r="F446" s="2"/>
      <c r="G446" s="2"/>
    </row>
    <row r="447" spans="1:7" ht="12.75">
      <c r="A447" s="2"/>
      <c r="B447" s="2"/>
      <c r="C447" s="2"/>
      <c r="D447" s="2"/>
      <c r="E447" s="2"/>
      <c r="F447" s="2"/>
      <c r="G447" s="2"/>
    </row>
    <row r="448" spans="1:7" ht="12.75">
      <c r="A448" s="2"/>
      <c r="B448" s="2"/>
      <c r="C448" s="2"/>
      <c r="D448" s="2"/>
      <c r="E448" s="2"/>
      <c r="F448" s="2"/>
      <c r="G448" s="2"/>
    </row>
    <row r="449" spans="1:7" ht="12.75">
      <c r="A449" s="2"/>
      <c r="B449" s="2"/>
      <c r="C449" s="2"/>
      <c r="D449" s="2"/>
      <c r="E449" s="2"/>
      <c r="F449" s="2"/>
      <c r="G449" s="2"/>
    </row>
    <row r="450" spans="1:7" ht="12.75">
      <c r="A450" s="2"/>
      <c r="B450" s="2"/>
      <c r="C450" s="2"/>
      <c r="D450" s="2"/>
      <c r="E450" s="2"/>
      <c r="F450" s="2"/>
      <c r="G450" s="2"/>
    </row>
    <row r="451" spans="1:7" ht="12.75">
      <c r="A451" s="2"/>
      <c r="B451" s="2"/>
      <c r="C451" s="2"/>
      <c r="D451" s="2"/>
      <c r="E451" s="2"/>
      <c r="F451" s="2"/>
      <c r="G451" s="2"/>
    </row>
    <row r="452" spans="1:7" ht="12.75">
      <c r="A452" s="2"/>
      <c r="B452" s="2"/>
      <c r="C452" s="2"/>
      <c r="D452" s="2"/>
      <c r="E452" s="2"/>
      <c r="F452" s="2"/>
      <c r="G452" s="2"/>
    </row>
    <row r="453" spans="1:7" ht="12.75">
      <c r="A453" s="2"/>
      <c r="B453" s="2"/>
      <c r="C453" s="2"/>
      <c r="D453" s="2"/>
      <c r="E453" s="2"/>
      <c r="F453" s="2"/>
      <c r="G453" s="2"/>
    </row>
    <row r="454" spans="1:7" ht="12.75">
      <c r="A454" s="2"/>
      <c r="B454" s="2"/>
      <c r="C454" s="2"/>
      <c r="D454" s="2"/>
      <c r="E454" s="2"/>
      <c r="F454" s="2"/>
      <c r="G454" s="2"/>
    </row>
    <row r="455" spans="1:7" ht="12.75">
      <c r="A455" s="2"/>
      <c r="B455" s="2"/>
      <c r="C455" s="2"/>
      <c r="D455" s="2"/>
      <c r="E455" s="2"/>
      <c r="F455" s="2"/>
      <c r="G455" s="2"/>
    </row>
    <row r="456" spans="1:7" ht="12.75">
      <c r="A456" s="2"/>
      <c r="B456" s="2"/>
      <c r="C456" s="2"/>
      <c r="D456" s="2"/>
      <c r="E456" s="2"/>
      <c r="F456" s="2"/>
      <c r="G456" s="2"/>
    </row>
    <row r="457" spans="1:7" ht="12.75">
      <c r="A457" s="2"/>
      <c r="B457" s="2"/>
      <c r="C457" s="2"/>
      <c r="D457" s="2"/>
      <c r="E457" s="2"/>
      <c r="F457" s="2"/>
      <c r="G457" s="2"/>
    </row>
    <row r="458" spans="1:7" ht="12.75">
      <c r="A458" s="2"/>
      <c r="B458" s="2"/>
      <c r="C458" s="2"/>
      <c r="D458" s="2"/>
      <c r="E458" s="2"/>
      <c r="F458" s="2"/>
      <c r="G458" s="2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  <row r="491" spans="1:7" ht="12.75">
      <c r="A491" s="2"/>
      <c r="B491" s="2"/>
      <c r="C491" s="2"/>
      <c r="D491" s="2"/>
      <c r="E491" s="2"/>
      <c r="F491" s="2"/>
      <c r="G491" s="2"/>
    </row>
    <row r="492" spans="1:7" ht="12.75">
      <c r="A492" s="2"/>
      <c r="B492" s="2"/>
      <c r="C492" s="2"/>
      <c r="D492" s="2"/>
      <c r="E492" s="2"/>
      <c r="F492" s="2"/>
      <c r="G492" s="2"/>
    </row>
    <row r="493" spans="1:7" ht="12.75">
      <c r="A493" s="2"/>
      <c r="B493" s="2"/>
      <c r="C493" s="2"/>
      <c r="D493" s="2"/>
      <c r="E493" s="2"/>
      <c r="F493" s="2"/>
      <c r="G493" s="2"/>
    </row>
    <row r="494" spans="1:7" ht="12.75">
      <c r="A494" s="2"/>
      <c r="B494" s="2"/>
      <c r="C494" s="2"/>
      <c r="D494" s="2"/>
      <c r="E494" s="2"/>
      <c r="F494" s="2"/>
      <c r="G494" s="2"/>
    </row>
    <row r="495" spans="1:7" ht="12.75">
      <c r="A495" s="2"/>
      <c r="B495" s="2"/>
      <c r="C495" s="2"/>
      <c r="D495" s="2"/>
      <c r="E495" s="2"/>
      <c r="F495" s="2"/>
      <c r="G495" s="2"/>
    </row>
    <row r="496" spans="1:7" ht="12.75">
      <c r="A496" s="2"/>
      <c r="B496" s="2"/>
      <c r="C496" s="2"/>
      <c r="D496" s="2"/>
      <c r="E496" s="2"/>
      <c r="F496" s="2"/>
      <c r="G496" s="2"/>
    </row>
    <row r="497" spans="1:7" ht="12.75">
      <c r="A497" s="2"/>
      <c r="B497" s="2"/>
      <c r="C497" s="2"/>
      <c r="D497" s="2"/>
      <c r="E497" s="2"/>
      <c r="F497" s="2"/>
      <c r="G497" s="2"/>
    </row>
    <row r="498" spans="1:7" ht="12.75">
      <c r="A498" s="2"/>
      <c r="B498" s="2"/>
      <c r="C498" s="2"/>
      <c r="D498" s="2"/>
      <c r="E498" s="2"/>
      <c r="F498" s="2"/>
      <c r="G498" s="2"/>
    </row>
    <row r="499" spans="1:7" ht="12.75">
      <c r="A499" s="2"/>
      <c r="B499" s="2"/>
      <c r="C499" s="2"/>
      <c r="D499" s="2"/>
      <c r="E499" s="2"/>
      <c r="F499" s="2"/>
      <c r="G499" s="2"/>
    </row>
    <row r="500" spans="1:7" ht="12.75">
      <c r="A500" s="2"/>
      <c r="B500" s="2"/>
      <c r="C500" s="2"/>
      <c r="D500" s="2"/>
      <c r="E500" s="2"/>
      <c r="F500" s="2"/>
      <c r="G500" s="2"/>
    </row>
    <row r="501" spans="1:7" ht="12.75">
      <c r="A501" s="2"/>
      <c r="B501" s="2"/>
      <c r="C501" s="2"/>
      <c r="D501" s="2"/>
      <c r="E501" s="2"/>
      <c r="F501" s="2"/>
      <c r="G501" s="2"/>
    </row>
    <row r="502" spans="1:7" ht="12.75">
      <c r="A502" s="2"/>
      <c r="B502" s="2"/>
      <c r="C502" s="2"/>
      <c r="D502" s="2"/>
      <c r="E502" s="2"/>
      <c r="F502" s="2"/>
      <c r="G502" s="2"/>
    </row>
    <row r="503" spans="1:7" ht="12.75">
      <c r="A503" s="2"/>
      <c r="B503" s="2"/>
      <c r="C503" s="2"/>
      <c r="D503" s="2"/>
      <c r="E503" s="2"/>
      <c r="F503" s="2"/>
      <c r="G503" s="2"/>
    </row>
    <row r="504" spans="1:7" ht="12.75">
      <c r="A504" s="2"/>
      <c r="B504" s="2"/>
      <c r="C504" s="2"/>
      <c r="D504" s="2"/>
      <c r="E504" s="2"/>
      <c r="F504" s="2"/>
      <c r="G504" s="2"/>
    </row>
    <row r="505" spans="1:7" ht="12.75">
      <c r="A505" s="2"/>
      <c r="B505" s="2"/>
      <c r="C505" s="2"/>
      <c r="D505" s="2"/>
      <c r="E505" s="2"/>
      <c r="F505" s="2"/>
      <c r="G505" s="2"/>
    </row>
    <row r="506" spans="1:7" ht="12.75">
      <c r="A506" s="2"/>
      <c r="B506" s="2"/>
      <c r="C506" s="2"/>
      <c r="D506" s="2"/>
      <c r="E506" s="2"/>
      <c r="F506" s="2"/>
      <c r="G506" s="2"/>
    </row>
    <row r="507" spans="1:7" ht="12.75">
      <c r="A507" s="2"/>
      <c r="B507" s="2"/>
      <c r="C507" s="2"/>
      <c r="D507" s="2"/>
      <c r="E507" s="2"/>
      <c r="F507" s="2"/>
      <c r="G507" s="2"/>
    </row>
    <row r="508" spans="1:7" ht="12.75">
      <c r="A508" s="2"/>
      <c r="B508" s="2"/>
      <c r="C508" s="2"/>
      <c r="D508" s="2"/>
      <c r="E508" s="2"/>
      <c r="F508" s="2"/>
      <c r="G508" s="2"/>
    </row>
    <row r="509" spans="1:7" ht="12.75">
      <c r="A509" s="2"/>
      <c r="B509" s="2"/>
      <c r="C509" s="2"/>
      <c r="D509" s="2"/>
      <c r="E509" s="2"/>
      <c r="F509" s="2"/>
      <c r="G509" s="2"/>
    </row>
    <row r="510" spans="1:7" ht="12.75">
      <c r="A510" s="2"/>
      <c r="B510" s="2"/>
      <c r="C510" s="2"/>
      <c r="D510" s="2"/>
      <c r="E510" s="2"/>
      <c r="F510" s="2"/>
      <c r="G510" s="2"/>
    </row>
    <row r="511" spans="1:7" ht="12.75">
      <c r="A511" s="2"/>
      <c r="B511" s="2"/>
      <c r="C511" s="2"/>
      <c r="D511" s="2"/>
      <c r="E511" s="2"/>
      <c r="F511" s="2"/>
      <c r="G511" s="2"/>
    </row>
    <row r="512" spans="1:7" ht="12.75">
      <c r="A512" s="2"/>
      <c r="B512" s="2"/>
      <c r="C512" s="2"/>
      <c r="D512" s="2"/>
      <c r="E512" s="2"/>
      <c r="F512" s="2"/>
      <c r="G512" s="2"/>
    </row>
    <row r="513" spans="1:7" ht="12.75">
      <c r="A513" s="2"/>
      <c r="B513" s="2"/>
      <c r="C513" s="2"/>
      <c r="D513" s="2"/>
      <c r="E513" s="2"/>
      <c r="F513" s="2"/>
      <c r="G513" s="2"/>
    </row>
    <row r="514" spans="1:7" ht="12.75">
      <c r="A514" s="2"/>
      <c r="B514" s="2"/>
      <c r="C514" s="2"/>
      <c r="D514" s="2"/>
      <c r="E514" s="2"/>
      <c r="F514" s="2"/>
      <c r="G514" s="2"/>
    </row>
    <row r="515" spans="1:7" ht="12.75">
      <c r="A515" s="2"/>
      <c r="B515" s="2"/>
      <c r="C515" s="2"/>
      <c r="D515" s="2"/>
      <c r="E515" s="2"/>
      <c r="F515" s="2"/>
      <c r="G515" s="2"/>
    </row>
    <row r="516" spans="1:7" ht="12.75">
      <c r="A516" s="2"/>
      <c r="B516" s="2"/>
      <c r="C516" s="2"/>
      <c r="D516" s="2"/>
      <c r="E516" s="2"/>
      <c r="F516" s="2"/>
      <c r="G516" s="2"/>
    </row>
    <row r="517" spans="1:7" ht="12.75">
      <c r="A517" s="2"/>
      <c r="B517" s="2"/>
      <c r="C517" s="2"/>
      <c r="D517" s="2"/>
      <c r="E517" s="2"/>
      <c r="F517" s="2"/>
      <c r="G517" s="2"/>
    </row>
    <row r="518" spans="1:7" ht="12.75">
      <c r="A518" s="2"/>
      <c r="B518" s="2"/>
      <c r="C518" s="2"/>
      <c r="D518" s="2"/>
      <c r="E518" s="2"/>
      <c r="F518" s="2"/>
      <c r="G518" s="2"/>
    </row>
    <row r="519" spans="1:7" ht="12.75">
      <c r="A519" s="2"/>
      <c r="B519" s="2"/>
      <c r="C519" s="2"/>
      <c r="D519" s="2"/>
      <c r="E519" s="2"/>
      <c r="F519" s="2"/>
      <c r="G519" s="2"/>
    </row>
    <row r="520" spans="1:7" ht="12.75">
      <c r="A520" s="2"/>
      <c r="B520" s="2"/>
      <c r="C520" s="2"/>
      <c r="D520" s="2"/>
      <c r="E520" s="2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"/>
      <c r="B522" s="2"/>
      <c r="C522" s="2"/>
      <c r="D522" s="2"/>
      <c r="E522" s="2"/>
      <c r="F522" s="2"/>
      <c r="G522" s="2"/>
    </row>
    <row r="523" spans="1:7" ht="12.75">
      <c r="A523" s="2"/>
      <c r="B523" s="2"/>
      <c r="C523" s="2"/>
      <c r="D523" s="2"/>
      <c r="E523" s="2"/>
      <c r="F523" s="2"/>
      <c r="G523" s="2"/>
    </row>
    <row r="524" spans="1:7" ht="12.75">
      <c r="A524" s="2"/>
      <c r="B524" s="2"/>
      <c r="C524" s="2"/>
      <c r="D524" s="2"/>
      <c r="E524" s="2"/>
      <c r="F524" s="2"/>
      <c r="G524" s="2"/>
    </row>
    <row r="525" spans="1:7" ht="12.75">
      <c r="A525" s="2"/>
      <c r="B525" s="2"/>
      <c r="C525" s="2"/>
      <c r="D525" s="2"/>
      <c r="E525" s="2"/>
      <c r="F525" s="2"/>
      <c r="G525" s="2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spans="1:7" ht="12.75">
      <c r="A528" s="2"/>
      <c r="B528" s="2"/>
      <c r="C528" s="2"/>
      <c r="D528" s="2"/>
      <c r="E528" s="2"/>
      <c r="F528" s="2"/>
      <c r="G528" s="2"/>
    </row>
    <row r="529" spans="1:7" ht="12.75">
      <c r="A529" s="2"/>
      <c r="B529" s="2"/>
      <c r="C529" s="2"/>
      <c r="D529" s="2"/>
      <c r="E529" s="2"/>
      <c r="F529" s="2"/>
      <c r="G529" s="2"/>
    </row>
    <row r="530" spans="1:7" ht="12.75">
      <c r="A530" s="2"/>
      <c r="B530" s="2"/>
      <c r="C530" s="2"/>
      <c r="D530" s="2"/>
      <c r="E530" s="2"/>
      <c r="F530" s="2"/>
      <c r="G530" s="2"/>
    </row>
    <row r="531" spans="1:7" ht="12.75">
      <c r="A531" s="2"/>
      <c r="B531" s="2"/>
      <c r="C531" s="2"/>
      <c r="D531" s="2"/>
      <c r="E531" s="2"/>
      <c r="F531" s="2"/>
      <c r="G531" s="2"/>
    </row>
    <row r="532" spans="1:7" ht="12.75">
      <c r="A532" s="2"/>
      <c r="B532" s="2"/>
      <c r="C532" s="2"/>
      <c r="D532" s="2"/>
      <c r="E532" s="2"/>
      <c r="F532" s="2"/>
      <c r="G532" s="2"/>
    </row>
    <row r="533" spans="1:7" ht="12.75">
      <c r="A533" s="2"/>
      <c r="B533" s="2"/>
      <c r="C533" s="2"/>
      <c r="D533" s="2"/>
      <c r="E533" s="2"/>
      <c r="F533" s="2"/>
      <c r="G533" s="2"/>
    </row>
    <row r="534" spans="1:7" ht="12.75">
      <c r="A534" s="2"/>
      <c r="B534" s="2"/>
      <c r="C534" s="2"/>
      <c r="D534" s="2"/>
      <c r="E534" s="2"/>
      <c r="F534" s="2"/>
      <c r="G534" s="2"/>
    </row>
    <row r="535" spans="1:7" ht="12.75">
      <c r="A535" s="2"/>
      <c r="B535" s="2"/>
      <c r="C535" s="2"/>
      <c r="D535" s="2"/>
      <c r="E535" s="2"/>
      <c r="F535" s="2"/>
      <c r="G535" s="2"/>
    </row>
    <row r="536" spans="1:7" ht="12.75">
      <c r="A536" s="2"/>
      <c r="B536" s="2"/>
      <c r="C536" s="2"/>
      <c r="D536" s="2"/>
      <c r="E536" s="2"/>
      <c r="F536" s="2"/>
      <c r="G536" s="2"/>
    </row>
    <row r="537" spans="1:7" ht="12.75">
      <c r="A537" s="2"/>
      <c r="B537" s="2"/>
      <c r="C537" s="2"/>
      <c r="D537" s="2"/>
      <c r="E537" s="2"/>
      <c r="F537" s="2"/>
      <c r="G537" s="2"/>
    </row>
    <row r="538" spans="1:7" ht="12.75">
      <c r="A538" s="2"/>
      <c r="B538" s="2"/>
      <c r="C538" s="2"/>
      <c r="D538" s="2"/>
      <c r="E538" s="2"/>
      <c r="F538" s="2"/>
      <c r="G538" s="2"/>
    </row>
    <row r="539" spans="1:7" ht="12.75">
      <c r="A539" s="2"/>
      <c r="B539" s="2"/>
      <c r="C539" s="2"/>
      <c r="D539" s="2"/>
      <c r="E539" s="2"/>
      <c r="F539" s="2"/>
      <c r="G539" s="2"/>
    </row>
    <row r="540" spans="1:7" ht="12.75">
      <c r="A540" s="2"/>
      <c r="B540" s="2"/>
      <c r="C540" s="2"/>
      <c r="D540" s="2"/>
      <c r="E540" s="2"/>
      <c r="F540" s="2"/>
      <c r="G540" s="2"/>
    </row>
    <row r="541" spans="1:7" ht="12.75">
      <c r="A541" s="2"/>
      <c r="B541" s="2"/>
      <c r="C541" s="2"/>
      <c r="D541" s="2"/>
      <c r="E541" s="2"/>
      <c r="F541" s="2"/>
      <c r="G541" s="2"/>
    </row>
    <row r="542" spans="1:7" ht="12.75">
      <c r="A542" s="2"/>
      <c r="B542" s="2"/>
      <c r="C542" s="2"/>
      <c r="D542" s="2"/>
      <c r="E542" s="2"/>
      <c r="F542" s="2"/>
      <c r="G542" s="2"/>
    </row>
    <row r="543" spans="1:7" ht="12.75">
      <c r="A543" s="2"/>
      <c r="B543" s="2"/>
      <c r="C543" s="2"/>
      <c r="D543" s="2"/>
      <c r="E543" s="2"/>
      <c r="F543" s="2"/>
      <c r="G543" s="2"/>
    </row>
    <row r="544" spans="1:7" ht="12.75">
      <c r="A544" s="2"/>
      <c r="B544" s="2"/>
      <c r="C544" s="2"/>
      <c r="D544" s="2"/>
      <c r="E544" s="2"/>
      <c r="F544" s="2"/>
      <c r="G544" s="2"/>
    </row>
    <row r="545" spans="1:7" ht="12.75">
      <c r="A545" s="2"/>
      <c r="B545" s="2"/>
      <c r="C545" s="2"/>
      <c r="D545" s="2"/>
      <c r="E545" s="2"/>
      <c r="F545" s="2"/>
      <c r="G545" s="2"/>
    </row>
    <row r="546" spans="1:7" ht="12.75">
      <c r="A546" s="2"/>
      <c r="B546" s="2"/>
      <c r="C546" s="2"/>
      <c r="D546" s="2"/>
      <c r="E546" s="2"/>
      <c r="F546" s="2"/>
      <c r="G546" s="2"/>
    </row>
    <row r="547" spans="1:7" ht="12.75">
      <c r="A547" s="2"/>
      <c r="B547" s="2"/>
      <c r="C547" s="2"/>
      <c r="D547" s="2"/>
      <c r="E547" s="2"/>
      <c r="F547" s="2"/>
      <c r="G547" s="2"/>
    </row>
    <row r="548" spans="1:7" ht="12.75">
      <c r="A548" s="2"/>
      <c r="B548" s="2"/>
      <c r="C548" s="2"/>
      <c r="D548" s="2"/>
      <c r="E548" s="2"/>
      <c r="F548" s="2"/>
      <c r="G548" s="2"/>
    </row>
    <row r="549" spans="1:7" ht="12.75">
      <c r="A549" s="2"/>
      <c r="B549" s="2"/>
      <c r="C549" s="2"/>
      <c r="D549" s="2"/>
      <c r="E549" s="2"/>
      <c r="F549" s="2"/>
      <c r="G549" s="2"/>
    </row>
    <row r="550" spans="1:7" ht="12.75">
      <c r="A550" s="2"/>
      <c r="B550" s="2"/>
      <c r="C550" s="2"/>
      <c r="D550" s="2"/>
      <c r="E550" s="2"/>
      <c r="F550" s="2"/>
      <c r="G550" s="2"/>
    </row>
    <row r="551" spans="1:7" ht="12.75">
      <c r="A551" s="2"/>
      <c r="B551" s="2"/>
      <c r="C551" s="2"/>
      <c r="D551" s="2"/>
      <c r="E551" s="2"/>
      <c r="F551" s="2"/>
      <c r="G551" s="2"/>
    </row>
    <row r="552" spans="1:7" ht="12.75">
      <c r="A552" s="2"/>
      <c r="B552" s="2"/>
      <c r="C552" s="2"/>
      <c r="D552" s="2"/>
      <c r="E552" s="2"/>
      <c r="F552" s="2"/>
      <c r="G552" s="2"/>
    </row>
    <row r="553" spans="1:7" ht="12.75">
      <c r="A553" s="2"/>
      <c r="B553" s="2"/>
      <c r="C553" s="2"/>
      <c r="D553" s="2"/>
      <c r="E553" s="2"/>
      <c r="F553" s="2"/>
      <c r="G553" s="2"/>
    </row>
    <row r="554" spans="1:7" ht="12.75">
      <c r="A554" s="2"/>
      <c r="B554" s="2"/>
      <c r="C554" s="2"/>
      <c r="D554" s="2"/>
      <c r="E554" s="2"/>
      <c r="F554" s="2"/>
      <c r="G554" s="2"/>
    </row>
    <row r="555" spans="1:7" ht="12.75">
      <c r="A555" s="2"/>
      <c r="B555" s="2"/>
      <c r="C555" s="2"/>
      <c r="D555" s="2"/>
      <c r="E555" s="2"/>
      <c r="F555" s="2"/>
      <c r="G555" s="2"/>
    </row>
    <row r="556" spans="1:7" ht="12.75">
      <c r="A556" s="2"/>
      <c r="B556" s="2"/>
      <c r="C556" s="2"/>
      <c r="D556" s="2"/>
      <c r="E556" s="2"/>
      <c r="F556" s="2"/>
      <c r="G556" s="2"/>
    </row>
    <row r="557" spans="1:7" ht="12.75">
      <c r="A557" s="2"/>
      <c r="B557" s="2"/>
      <c r="C557" s="2"/>
      <c r="D557" s="2"/>
      <c r="E557" s="2"/>
      <c r="F557" s="2"/>
      <c r="G557" s="2"/>
    </row>
    <row r="558" spans="1:7" ht="12.75">
      <c r="A558" s="2"/>
      <c r="B558" s="2"/>
      <c r="C558" s="2"/>
      <c r="D558" s="2"/>
      <c r="E558" s="2"/>
      <c r="F558" s="2"/>
      <c r="G558" s="2"/>
    </row>
    <row r="559" spans="1:7" ht="12.75">
      <c r="A559" s="2"/>
      <c r="B559" s="2"/>
      <c r="C559" s="2"/>
      <c r="D559" s="2"/>
      <c r="E559" s="2"/>
      <c r="F559" s="2"/>
      <c r="G559" s="2"/>
    </row>
    <row r="560" spans="1:7" ht="12.75">
      <c r="A560" s="2"/>
      <c r="B560" s="2"/>
      <c r="C560" s="2"/>
      <c r="D560" s="2"/>
      <c r="E560" s="2"/>
      <c r="F560" s="2"/>
      <c r="G560" s="2"/>
    </row>
    <row r="561" spans="1:7" ht="12.75">
      <c r="A561" s="2"/>
      <c r="B561" s="2"/>
      <c r="C561" s="2"/>
      <c r="D561" s="2"/>
      <c r="E561" s="2"/>
      <c r="F561" s="2"/>
      <c r="G561" s="2"/>
    </row>
    <row r="562" spans="1:7" ht="12.75">
      <c r="A562" s="2"/>
      <c r="B562" s="2"/>
      <c r="C562" s="2"/>
      <c r="D562" s="2"/>
      <c r="E562" s="2"/>
      <c r="F562" s="2"/>
      <c r="G562" s="2"/>
    </row>
    <row r="563" spans="1:7" ht="12.75">
      <c r="A563" s="2"/>
      <c r="B563" s="2"/>
      <c r="C563" s="2"/>
      <c r="D563" s="2"/>
      <c r="E563" s="2"/>
      <c r="F563" s="2"/>
      <c r="G563" s="2"/>
    </row>
    <row r="564" spans="1:7" ht="12.75">
      <c r="A564" s="2"/>
      <c r="B564" s="2"/>
      <c r="C564" s="2"/>
      <c r="D564" s="2"/>
      <c r="E564" s="2"/>
      <c r="F564" s="2"/>
      <c r="G564" s="2"/>
    </row>
    <row r="565" spans="1:7" ht="12.75">
      <c r="A565" s="2"/>
      <c r="B565" s="2"/>
      <c r="C565" s="2"/>
      <c r="D565" s="2"/>
      <c r="E565" s="2"/>
      <c r="F565" s="2"/>
      <c r="G565" s="2"/>
    </row>
    <row r="566" spans="1:7" ht="12.75">
      <c r="A566" s="2"/>
      <c r="B566" s="2"/>
      <c r="C566" s="2"/>
      <c r="D566" s="2"/>
      <c r="E566" s="2"/>
      <c r="F566" s="2"/>
      <c r="G566" s="2"/>
    </row>
    <row r="567" spans="1:7" ht="12.75">
      <c r="A567" s="2"/>
      <c r="B567" s="2"/>
      <c r="C567" s="2"/>
      <c r="D567" s="2"/>
      <c r="E567" s="2"/>
      <c r="F567" s="2"/>
      <c r="G567" s="2"/>
    </row>
    <row r="568" spans="1:7" ht="12.75">
      <c r="A568" s="2"/>
      <c r="B568" s="2"/>
      <c r="C568" s="2"/>
      <c r="D568" s="2"/>
      <c r="E568" s="2"/>
      <c r="F568" s="2"/>
      <c r="G568" s="2"/>
    </row>
    <row r="569" spans="1:7" ht="12.75">
      <c r="A569" s="2"/>
      <c r="B569" s="2"/>
      <c r="C569" s="2"/>
      <c r="D569" s="2"/>
      <c r="E569" s="2"/>
      <c r="F569" s="2"/>
      <c r="G569" s="2"/>
    </row>
    <row r="570" spans="1:7" ht="12.75">
      <c r="A570" s="2"/>
      <c r="B570" s="2"/>
      <c r="C570" s="2"/>
      <c r="D570" s="2"/>
      <c r="E570" s="2"/>
      <c r="F570" s="2"/>
      <c r="G570" s="2"/>
    </row>
    <row r="571" spans="1:7" ht="12.75">
      <c r="A571" s="2"/>
      <c r="B571" s="2"/>
      <c r="C571" s="2"/>
      <c r="D571" s="2"/>
      <c r="E571" s="2"/>
      <c r="F571" s="2"/>
      <c r="G571" s="2"/>
    </row>
    <row r="572" spans="1:7" ht="12.75">
      <c r="A572" s="2"/>
      <c r="B572" s="2"/>
      <c r="C572" s="2"/>
      <c r="D572" s="2"/>
      <c r="E572" s="2"/>
      <c r="F572" s="2"/>
      <c r="G572" s="2"/>
    </row>
    <row r="573" spans="1:7" ht="12.75">
      <c r="A573" s="2"/>
      <c r="B573" s="2"/>
      <c r="C573" s="2"/>
      <c r="D573" s="2"/>
      <c r="E573" s="2"/>
      <c r="F573" s="2"/>
      <c r="G573" s="2"/>
    </row>
    <row r="574" spans="1:7" ht="12.75">
      <c r="A574" s="2"/>
      <c r="B574" s="2"/>
      <c r="C574" s="2"/>
      <c r="D574" s="2"/>
      <c r="E574" s="2"/>
      <c r="F574" s="2"/>
      <c r="G574" s="2"/>
    </row>
    <row r="575" spans="1:7" ht="12.75">
      <c r="A575" s="2"/>
      <c r="B575" s="2"/>
      <c r="C575" s="2"/>
      <c r="D575" s="2"/>
      <c r="E575" s="2"/>
      <c r="F575" s="2"/>
      <c r="G575" s="2"/>
    </row>
    <row r="576" spans="1:7" ht="12.75">
      <c r="A576" s="2"/>
      <c r="B576" s="2"/>
      <c r="C576" s="2"/>
      <c r="D576" s="2"/>
      <c r="E576" s="2"/>
      <c r="F576" s="2"/>
      <c r="G576" s="2"/>
    </row>
    <row r="577" spans="1:7" ht="12.75">
      <c r="A577" s="2"/>
      <c r="B577" s="2"/>
      <c r="C577" s="2"/>
      <c r="D577" s="2"/>
      <c r="E577" s="2"/>
      <c r="F577" s="2"/>
      <c r="G577" s="2"/>
    </row>
    <row r="578" spans="1:7" ht="12.75">
      <c r="A578" s="2"/>
      <c r="B578" s="2"/>
      <c r="C578" s="2"/>
      <c r="D578" s="2"/>
      <c r="E578" s="2"/>
      <c r="F578" s="2"/>
      <c r="G578" s="2"/>
    </row>
    <row r="579" spans="1:7" ht="12.75">
      <c r="A579" s="2"/>
      <c r="B579" s="2"/>
      <c r="C579" s="2"/>
      <c r="D579" s="2"/>
      <c r="E579" s="2"/>
      <c r="F579" s="2"/>
      <c r="G579" s="2"/>
    </row>
    <row r="580" spans="1:7" ht="12.75">
      <c r="A580" s="2"/>
      <c r="B580" s="2"/>
      <c r="C580" s="2"/>
      <c r="D580" s="2"/>
      <c r="E580" s="2"/>
      <c r="F580" s="2"/>
      <c r="G580" s="2"/>
    </row>
    <row r="581" spans="1:7" ht="12.75">
      <c r="A581" s="2"/>
      <c r="B581" s="2"/>
      <c r="C581" s="2"/>
      <c r="D581" s="2"/>
      <c r="E581" s="2"/>
      <c r="F581" s="2"/>
      <c r="G581" s="2"/>
    </row>
    <row r="582" spans="1:7" ht="12.75">
      <c r="A582" s="2"/>
      <c r="B582" s="2"/>
      <c r="C582" s="2"/>
      <c r="D582" s="2"/>
      <c r="E582" s="2"/>
      <c r="F582" s="2"/>
      <c r="G582" s="2"/>
    </row>
    <row r="583" spans="1:7" ht="12.75">
      <c r="A583" s="2"/>
      <c r="B583" s="2"/>
      <c r="C583" s="2"/>
      <c r="D583" s="2"/>
      <c r="E583" s="2"/>
      <c r="F583" s="2"/>
      <c r="G583" s="2"/>
    </row>
    <row r="584" spans="1:7" ht="12.75">
      <c r="A584" s="2"/>
      <c r="B584" s="2"/>
      <c r="C584" s="2"/>
      <c r="D584" s="2"/>
      <c r="E584" s="2"/>
      <c r="F584" s="2"/>
      <c r="G584" s="2"/>
    </row>
    <row r="585" spans="1:7" ht="12.75">
      <c r="A585" s="2"/>
      <c r="B585" s="2"/>
      <c r="C585" s="2"/>
      <c r="D585" s="2"/>
      <c r="E585" s="2"/>
      <c r="F585" s="2"/>
      <c r="G585" s="2"/>
    </row>
    <row r="586" spans="1:7" ht="12.75">
      <c r="A586" s="2"/>
      <c r="B586" s="2"/>
      <c r="C586" s="2"/>
      <c r="D586" s="2"/>
      <c r="E586" s="2"/>
      <c r="F586" s="2"/>
      <c r="G586" s="2"/>
    </row>
    <row r="587" spans="1:7" ht="12.75">
      <c r="A587" s="2"/>
      <c r="B587" s="2"/>
      <c r="C587" s="2"/>
      <c r="D587" s="2"/>
      <c r="E587" s="2"/>
      <c r="F587" s="2"/>
      <c r="G587" s="2"/>
    </row>
    <row r="588" spans="1:7" ht="12.75">
      <c r="A588" s="2"/>
      <c r="B588" s="2"/>
      <c r="C588" s="2"/>
      <c r="D588" s="2"/>
      <c r="E588" s="2"/>
      <c r="F588" s="2"/>
      <c r="G588" s="2"/>
    </row>
    <row r="589" spans="1:7" ht="12.75">
      <c r="A589" s="2"/>
      <c r="B589" s="2"/>
      <c r="C589" s="2"/>
      <c r="D589" s="2"/>
      <c r="E589" s="2"/>
      <c r="F589" s="2"/>
      <c r="G589" s="2"/>
    </row>
    <row r="590" spans="1:7" ht="12.75">
      <c r="A590" s="2"/>
      <c r="B590" s="2"/>
      <c r="C590" s="2"/>
      <c r="D590" s="2"/>
      <c r="E590" s="2"/>
      <c r="F590" s="2"/>
      <c r="G590" s="2"/>
    </row>
    <row r="591" spans="1:7" ht="12.75">
      <c r="A591" s="2"/>
      <c r="B591" s="2"/>
      <c r="C591" s="2"/>
      <c r="D591" s="2"/>
      <c r="E591" s="2"/>
      <c r="F591" s="2"/>
      <c r="G591" s="2"/>
    </row>
    <row r="592" spans="1:7" ht="12.75">
      <c r="A592" s="2"/>
      <c r="B592" s="2"/>
      <c r="C592" s="2"/>
      <c r="D592" s="2"/>
      <c r="E592" s="2"/>
      <c r="F592" s="2"/>
      <c r="G592" s="2"/>
    </row>
    <row r="593" spans="1:7" ht="12.75">
      <c r="A593" s="2"/>
      <c r="B593" s="2"/>
      <c r="C593" s="2"/>
      <c r="D593" s="2"/>
      <c r="E593" s="2"/>
      <c r="F593" s="2"/>
      <c r="G593" s="2"/>
    </row>
    <row r="594" spans="1:7" ht="12.75">
      <c r="A594" s="2"/>
      <c r="B594" s="2"/>
      <c r="C594" s="2"/>
      <c r="D594" s="2"/>
      <c r="E594" s="2"/>
      <c r="F594" s="2"/>
      <c r="G594" s="2"/>
    </row>
    <row r="595" spans="1:7" ht="12.75">
      <c r="A595" s="2"/>
      <c r="B595" s="2"/>
      <c r="C595" s="2"/>
      <c r="D595" s="2"/>
      <c r="E595" s="2"/>
      <c r="F595" s="2"/>
      <c r="G595" s="2"/>
    </row>
    <row r="596" spans="1:7" ht="12.75">
      <c r="A596" s="2"/>
      <c r="B596" s="2"/>
      <c r="C596" s="2"/>
      <c r="D596" s="2"/>
      <c r="E596" s="2"/>
      <c r="F596" s="2"/>
      <c r="G596" s="2"/>
    </row>
    <row r="597" spans="1:7" ht="12.75">
      <c r="A597" s="2"/>
      <c r="B597" s="2"/>
      <c r="C597" s="2"/>
      <c r="D597" s="2"/>
      <c r="E597" s="2"/>
      <c r="F597" s="2"/>
      <c r="G597" s="2"/>
    </row>
    <row r="598" spans="1:7" ht="12.75">
      <c r="A598" s="2"/>
      <c r="B598" s="2"/>
      <c r="C598" s="2"/>
      <c r="D598" s="2"/>
      <c r="E598" s="2"/>
      <c r="F598" s="2"/>
      <c r="G598" s="2"/>
    </row>
    <row r="599" spans="1:7" ht="12.75">
      <c r="A599" s="2"/>
      <c r="B599" s="2"/>
      <c r="C599" s="2"/>
      <c r="D599" s="2"/>
      <c r="E599" s="2"/>
      <c r="F599" s="2"/>
      <c r="G599" s="2"/>
    </row>
    <row r="600" spans="1:7" ht="12.75">
      <c r="A600" s="2"/>
      <c r="B600" s="2"/>
      <c r="C600" s="2"/>
      <c r="D600" s="2"/>
      <c r="E600" s="2"/>
      <c r="F600" s="2"/>
      <c r="G600" s="2"/>
    </row>
    <row r="601" spans="1:7" ht="12.75">
      <c r="A601" s="2"/>
      <c r="B601" s="2"/>
      <c r="C601" s="2"/>
      <c r="D601" s="2"/>
      <c r="E601" s="2"/>
      <c r="F601" s="2"/>
      <c r="G601" s="2"/>
    </row>
    <row r="602" spans="1:7" ht="12.75">
      <c r="A602" s="2"/>
      <c r="B602" s="2"/>
      <c r="C602" s="2"/>
      <c r="D602" s="2"/>
      <c r="E602" s="2"/>
      <c r="F602" s="2"/>
      <c r="G602" s="2"/>
    </row>
    <row r="603" spans="1:7" ht="12.75">
      <c r="A603" s="2"/>
      <c r="B603" s="2"/>
      <c r="C603" s="2"/>
      <c r="D603" s="2"/>
      <c r="E603" s="2"/>
      <c r="F603" s="2"/>
      <c r="G603" s="2"/>
    </row>
    <row r="604" spans="1:7" ht="12.75">
      <c r="A604" s="2"/>
      <c r="B604" s="2"/>
      <c r="C604" s="2"/>
      <c r="D604" s="2"/>
      <c r="E604" s="2"/>
      <c r="F604" s="2"/>
      <c r="G604" s="2"/>
    </row>
    <row r="605" spans="1:7" ht="12.75">
      <c r="A605" s="2"/>
      <c r="B605" s="2"/>
      <c r="C605" s="2"/>
      <c r="D605" s="2"/>
      <c r="E605" s="2"/>
      <c r="F605" s="2"/>
      <c r="G605" s="2"/>
    </row>
    <row r="606" spans="1:7" ht="12.75">
      <c r="A606" s="2"/>
      <c r="B606" s="2"/>
      <c r="C606" s="2"/>
      <c r="D606" s="2"/>
      <c r="E606" s="2"/>
      <c r="F606" s="2"/>
      <c r="G606" s="2"/>
    </row>
    <row r="607" spans="1:7" ht="12.75">
      <c r="A607" s="2"/>
      <c r="B607" s="2"/>
      <c r="C607" s="2"/>
      <c r="D607" s="2"/>
      <c r="E607" s="2"/>
      <c r="F607" s="2"/>
      <c r="G607" s="2"/>
    </row>
    <row r="608" spans="1:7" ht="12.75">
      <c r="A608" s="2"/>
      <c r="B608" s="2"/>
      <c r="C608" s="2"/>
      <c r="D608" s="2"/>
      <c r="E608" s="2"/>
      <c r="F608" s="2"/>
      <c r="G608" s="2"/>
    </row>
    <row r="609" spans="1:7" ht="12.75">
      <c r="A609" s="2"/>
      <c r="B609" s="2"/>
      <c r="C609" s="2"/>
      <c r="D609" s="2"/>
      <c r="E609" s="2"/>
      <c r="F609" s="2"/>
      <c r="G609" s="2"/>
    </row>
    <row r="610" spans="1:7" ht="12.75">
      <c r="A610" s="2"/>
      <c r="B610" s="2"/>
      <c r="C610" s="2"/>
      <c r="D610" s="2"/>
      <c r="E610" s="2"/>
      <c r="F610" s="2"/>
      <c r="G610" s="2"/>
    </row>
    <row r="611" spans="1:7" ht="12.75">
      <c r="A611" s="2"/>
      <c r="B611" s="2"/>
      <c r="C611" s="2"/>
      <c r="D611" s="2"/>
      <c r="E611" s="2"/>
      <c r="F611" s="2"/>
      <c r="G611" s="2"/>
    </row>
    <row r="612" spans="1:7" ht="12.75">
      <c r="A612" s="2"/>
      <c r="B612" s="2"/>
      <c r="C612" s="2"/>
      <c r="D612" s="2"/>
      <c r="E612" s="2"/>
      <c r="F612" s="2"/>
      <c r="G612" s="2"/>
    </row>
    <row r="613" spans="1:7" ht="12.75">
      <c r="A613" s="2"/>
      <c r="B613" s="2"/>
      <c r="C613" s="2"/>
      <c r="D613" s="2"/>
      <c r="E613" s="2"/>
      <c r="F613" s="2"/>
      <c r="G613" s="2"/>
    </row>
    <row r="614" spans="1:7" ht="12.75">
      <c r="A614" s="2"/>
      <c r="B614" s="2"/>
      <c r="C614" s="2"/>
      <c r="D614" s="2"/>
      <c r="E614" s="2"/>
      <c r="F614" s="2"/>
      <c r="G614" s="2"/>
    </row>
    <row r="615" spans="1:7" ht="12.75">
      <c r="A615" s="2"/>
      <c r="B615" s="2"/>
      <c r="C615" s="2"/>
      <c r="D615" s="2"/>
      <c r="E615" s="2"/>
      <c r="F615" s="2"/>
      <c r="G615" s="2"/>
    </row>
    <row r="616" spans="1:7" ht="12.75">
      <c r="A616" s="2"/>
      <c r="B616" s="2"/>
      <c r="C616" s="2"/>
      <c r="D616" s="2"/>
      <c r="E616" s="2"/>
      <c r="F616" s="2"/>
      <c r="G616" s="2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2"/>
      <c r="B618" s="2"/>
      <c r="C618" s="2"/>
      <c r="D618" s="2"/>
      <c r="E618" s="2"/>
      <c r="F618" s="2"/>
      <c r="G618" s="2"/>
    </row>
    <row r="619" spans="1:7" ht="12.75">
      <c r="A619" s="2"/>
      <c r="B619" s="2"/>
      <c r="C619" s="2"/>
      <c r="D619" s="2"/>
      <c r="E619" s="2"/>
      <c r="F619" s="2"/>
      <c r="G619" s="2"/>
    </row>
    <row r="620" spans="1:7" ht="12.75">
      <c r="A620" s="2"/>
      <c r="B620" s="2"/>
      <c r="C620" s="2"/>
      <c r="D620" s="2"/>
      <c r="E620" s="2"/>
      <c r="F620" s="2"/>
      <c r="G620" s="2"/>
    </row>
    <row r="621" spans="1:7" ht="12.75">
      <c r="A621" s="2"/>
      <c r="B621" s="2"/>
      <c r="C621" s="2"/>
      <c r="D621" s="2"/>
      <c r="E621" s="2"/>
      <c r="F621" s="2"/>
      <c r="G621" s="2"/>
    </row>
    <row r="622" spans="1:7" ht="12.75">
      <c r="A622" s="2"/>
      <c r="B622" s="2"/>
      <c r="C622" s="2"/>
      <c r="D622" s="2"/>
      <c r="E622" s="2"/>
      <c r="F622" s="2"/>
      <c r="G622" s="2"/>
    </row>
    <row r="623" spans="1:7" ht="12.75">
      <c r="A623" s="2"/>
      <c r="B623" s="2"/>
      <c r="C623" s="2"/>
      <c r="D623" s="2"/>
      <c r="E623" s="2"/>
      <c r="F623" s="2"/>
      <c r="G623" s="2"/>
    </row>
    <row r="624" spans="1:7" ht="12.75">
      <c r="A624" s="2"/>
      <c r="B624" s="2"/>
      <c r="C624" s="2"/>
      <c r="D624" s="2"/>
      <c r="E624" s="2"/>
      <c r="F624" s="2"/>
      <c r="G624" s="2"/>
    </row>
    <row r="625" spans="1:7" ht="12.75">
      <c r="A625" s="2"/>
      <c r="B625" s="2"/>
      <c r="C625" s="2"/>
      <c r="D625" s="2"/>
      <c r="E625" s="2"/>
      <c r="F625" s="2"/>
      <c r="G625" s="2"/>
    </row>
    <row r="626" spans="1:7" ht="12.75">
      <c r="A626" s="2"/>
      <c r="B626" s="2"/>
      <c r="C626" s="2"/>
      <c r="D626" s="2"/>
      <c r="E626" s="2"/>
      <c r="F626" s="2"/>
      <c r="G626" s="2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  <row r="674" spans="1:7" ht="12.75">
      <c r="A674" s="2"/>
      <c r="B674" s="2"/>
      <c r="C674" s="2"/>
      <c r="D674" s="2"/>
      <c r="E674" s="2"/>
      <c r="F674" s="2"/>
      <c r="G674" s="2"/>
    </row>
    <row r="675" spans="1:7" ht="12.75">
      <c r="A675" s="2"/>
      <c r="B675" s="2"/>
      <c r="C675" s="2"/>
      <c r="D675" s="2"/>
      <c r="E675" s="2"/>
      <c r="F675" s="2"/>
      <c r="G675" s="2"/>
    </row>
    <row r="676" spans="1:7" ht="12.75">
      <c r="A676" s="2"/>
      <c r="B676" s="2"/>
      <c r="C676" s="2"/>
      <c r="D676" s="2"/>
      <c r="E676" s="2"/>
      <c r="F676" s="2"/>
      <c r="G676" s="2"/>
    </row>
    <row r="677" spans="1:7" ht="12.75">
      <c r="A677" s="2"/>
      <c r="B677" s="2"/>
      <c r="C677" s="2"/>
      <c r="D677" s="2"/>
      <c r="E677" s="2"/>
      <c r="F677" s="2"/>
      <c r="G677" s="2"/>
    </row>
    <row r="678" spans="1:7" ht="12.75">
      <c r="A678" s="2"/>
      <c r="B678" s="2"/>
      <c r="C678" s="2"/>
      <c r="D678" s="2"/>
      <c r="E678" s="2"/>
      <c r="F678" s="2"/>
      <c r="G678" s="2"/>
    </row>
    <row r="679" spans="1:7" ht="12.75">
      <c r="A679" s="2"/>
      <c r="B679" s="2"/>
      <c r="C679" s="2"/>
      <c r="D679" s="2"/>
      <c r="E679" s="2"/>
      <c r="F679" s="2"/>
      <c r="G679" s="2"/>
    </row>
    <row r="680" spans="1:7" ht="12.75">
      <c r="A680" s="2"/>
      <c r="B680" s="2"/>
      <c r="C680" s="2"/>
      <c r="D680" s="2"/>
      <c r="E680" s="2"/>
      <c r="F680" s="2"/>
      <c r="G680" s="2"/>
    </row>
    <row r="681" spans="1:7" ht="12.75">
      <c r="A681" s="2"/>
      <c r="B681" s="2"/>
      <c r="C681" s="2"/>
      <c r="D681" s="2"/>
      <c r="E681" s="2"/>
      <c r="F681" s="2"/>
      <c r="G681" s="2"/>
    </row>
    <row r="682" spans="1:7" ht="12.75">
      <c r="A682" s="2"/>
      <c r="B682" s="2"/>
      <c r="C682" s="2"/>
      <c r="D682" s="2"/>
      <c r="E682" s="2"/>
      <c r="F682" s="2"/>
      <c r="G682" s="2"/>
    </row>
    <row r="683" spans="1:7" ht="12.75">
      <c r="A683" s="2"/>
      <c r="B683" s="2"/>
      <c r="C683" s="2"/>
      <c r="D683" s="2"/>
      <c r="E683" s="2"/>
      <c r="F683" s="2"/>
      <c r="G683" s="2"/>
    </row>
    <row r="684" spans="1:7" ht="12.75">
      <c r="A684" s="2"/>
      <c r="B684" s="2"/>
      <c r="C684" s="2"/>
      <c r="D684" s="2"/>
      <c r="E684" s="2"/>
      <c r="F684" s="2"/>
      <c r="G684" s="2"/>
    </row>
    <row r="685" spans="1:7" ht="12.75">
      <c r="A685" s="2"/>
      <c r="B685" s="2"/>
      <c r="C685" s="2"/>
      <c r="D685" s="2"/>
      <c r="E685" s="2"/>
      <c r="F685" s="2"/>
      <c r="G685" s="2"/>
    </row>
    <row r="686" spans="1:7" ht="12.75">
      <c r="A686" s="2"/>
      <c r="B686" s="2"/>
      <c r="C686" s="2"/>
      <c r="D686" s="2"/>
      <c r="E686" s="2"/>
      <c r="F686" s="2"/>
      <c r="G686" s="2"/>
    </row>
    <row r="687" spans="1:7" ht="12.75">
      <c r="A687" s="2"/>
      <c r="B687" s="2"/>
      <c r="C687" s="2"/>
      <c r="D687" s="2"/>
      <c r="E687" s="2"/>
      <c r="F687" s="2"/>
      <c r="G687" s="2"/>
    </row>
    <row r="688" spans="1:7" ht="12.75">
      <c r="A688" s="2"/>
      <c r="B688" s="2"/>
      <c r="C688" s="2"/>
      <c r="D688" s="2"/>
      <c r="E688" s="2"/>
      <c r="F688" s="2"/>
      <c r="G688" s="2"/>
    </row>
    <row r="689" spans="1:7" ht="12.75">
      <c r="A689" s="2"/>
      <c r="B689" s="2"/>
      <c r="C689" s="2"/>
      <c r="D689" s="2"/>
      <c r="E689" s="2"/>
      <c r="F689" s="2"/>
      <c r="G689" s="2"/>
    </row>
    <row r="690" spans="1:7" ht="12.75">
      <c r="A690" s="2"/>
      <c r="B690" s="2"/>
      <c r="C690" s="2"/>
      <c r="D690" s="2"/>
      <c r="E690" s="2"/>
      <c r="F690" s="2"/>
      <c r="G690" s="2"/>
    </row>
    <row r="691" spans="1:7" ht="12.75">
      <c r="A691" s="2"/>
      <c r="B691" s="2"/>
      <c r="C691" s="2"/>
      <c r="D691" s="2"/>
      <c r="E691" s="2"/>
      <c r="F691" s="2"/>
      <c r="G691" s="2"/>
    </row>
    <row r="692" spans="1:7" ht="12.75">
      <c r="A692" s="2"/>
      <c r="B692" s="2"/>
      <c r="C692" s="2"/>
      <c r="D692" s="2"/>
      <c r="E692" s="2"/>
      <c r="F692" s="2"/>
      <c r="G692" s="2"/>
    </row>
    <row r="693" spans="1:7" ht="12.75">
      <c r="A693" s="2"/>
      <c r="B693" s="2"/>
      <c r="C693" s="2"/>
      <c r="D693" s="2"/>
      <c r="E693" s="2"/>
      <c r="F693" s="2"/>
      <c r="G693" s="2"/>
    </row>
    <row r="694" spans="1:7" ht="12.75">
      <c r="A694" s="2"/>
      <c r="B694" s="2"/>
      <c r="C694" s="2"/>
      <c r="D694" s="2"/>
      <c r="E694" s="2"/>
      <c r="F694" s="2"/>
      <c r="G694" s="2"/>
    </row>
    <row r="695" spans="1:7" ht="12.75">
      <c r="A695" s="2"/>
      <c r="B695" s="2"/>
      <c r="C695" s="2"/>
      <c r="D695" s="2"/>
      <c r="E695" s="2"/>
      <c r="F695" s="2"/>
      <c r="G695" s="2"/>
    </row>
    <row r="696" spans="1:7" ht="12.75">
      <c r="A696" s="2"/>
      <c r="B696" s="2"/>
      <c r="C696" s="2"/>
      <c r="D696" s="2"/>
      <c r="E696" s="2"/>
      <c r="F696" s="2"/>
      <c r="G696" s="2"/>
    </row>
    <row r="697" spans="1:7" ht="12.75">
      <c r="A697" s="2"/>
      <c r="B697" s="2"/>
      <c r="C697" s="2"/>
      <c r="D697" s="2"/>
      <c r="E697" s="2"/>
      <c r="F697" s="2"/>
      <c r="G697" s="2"/>
    </row>
    <row r="698" spans="1:7" ht="12.75">
      <c r="A698" s="2"/>
      <c r="B698" s="2"/>
      <c r="C698" s="2"/>
      <c r="D698" s="2"/>
      <c r="E698" s="2"/>
      <c r="F698" s="2"/>
      <c r="G698" s="2"/>
    </row>
    <row r="699" spans="1:7" ht="12.75">
      <c r="A699" s="2"/>
      <c r="B699" s="2"/>
      <c r="C699" s="2"/>
      <c r="D699" s="2"/>
      <c r="E699" s="2"/>
      <c r="F699" s="2"/>
      <c r="G699" s="2"/>
    </row>
    <row r="700" spans="1:7" ht="12.75">
      <c r="A700" s="2"/>
      <c r="B700" s="2"/>
      <c r="C700" s="2"/>
      <c r="D700" s="2"/>
      <c r="E700" s="2"/>
      <c r="F700" s="2"/>
      <c r="G700" s="2"/>
    </row>
    <row r="701" spans="1:7" ht="12.75">
      <c r="A701" s="2"/>
      <c r="B701" s="2"/>
      <c r="C701" s="2"/>
      <c r="D701" s="2"/>
      <c r="E701" s="2"/>
      <c r="F701" s="2"/>
      <c r="G701" s="2"/>
    </row>
    <row r="702" spans="1:7" ht="12.75">
      <c r="A702" s="2"/>
      <c r="B702" s="2"/>
      <c r="C702" s="2"/>
      <c r="D702" s="2"/>
      <c r="E702" s="2"/>
      <c r="F702" s="2"/>
      <c r="G702" s="2"/>
    </row>
    <row r="703" spans="1:7" ht="12.75">
      <c r="A703" s="2"/>
      <c r="B703" s="2"/>
      <c r="C703" s="2"/>
      <c r="D703" s="2"/>
      <c r="E703" s="2"/>
      <c r="F703" s="2"/>
      <c r="G703" s="2"/>
    </row>
    <row r="704" spans="1:7" ht="12.75">
      <c r="A704" s="2"/>
      <c r="B704" s="2"/>
      <c r="C704" s="2"/>
      <c r="D704" s="2"/>
      <c r="E704" s="2"/>
      <c r="F704" s="2"/>
      <c r="G704" s="2"/>
    </row>
    <row r="705" spans="1:7" ht="12.75">
      <c r="A705" s="2"/>
      <c r="B705" s="2"/>
      <c r="C705" s="2"/>
      <c r="D705" s="2"/>
      <c r="E705" s="2"/>
      <c r="F705" s="2"/>
      <c r="G705" s="2"/>
    </row>
    <row r="706" spans="1:7" ht="12.75">
      <c r="A706" s="2"/>
      <c r="B706" s="2"/>
      <c r="C706" s="2"/>
      <c r="D706" s="2"/>
      <c r="E706" s="2"/>
      <c r="F706" s="2"/>
      <c r="G706" s="2"/>
    </row>
    <row r="707" spans="1:7" ht="12.75">
      <c r="A707" s="2"/>
      <c r="B707" s="2"/>
      <c r="C707" s="2"/>
      <c r="D707" s="2"/>
      <c r="E707" s="2"/>
      <c r="F707" s="2"/>
      <c r="G707" s="2"/>
    </row>
    <row r="708" spans="1:7" ht="12.75">
      <c r="A708" s="2"/>
      <c r="B708" s="2"/>
      <c r="C708" s="2"/>
      <c r="D708" s="2"/>
      <c r="E708" s="2"/>
      <c r="F708" s="2"/>
      <c r="G708" s="2"/>
    </row>
    <row r="709" spans="1:7" ht="12.75">
      <c r="A709" s="2"/>
      <c r="B709" s="2"/>
      <c r="C709" s="2"/>
      <c r="D709" s="2"/>
      <c r="E709" s="2"/>
      <c r="F709" s="2"/>
      <c r="G709" s="2"/>
    </row>
    <row r="710" spans="1:7" ht="12.75">
      <c r="A710" s="2"/>
      <c r="B710" s="2"/>
      <c r="C710" s="2"/>
      <c r="D710" s="2"/>
      <c r="E710" s="2"/>
      <c r="F710" s="2"/>
      <c r="G710" s="2"/>
    </row>
    <row r="711" spans="1:7" ht="12.75">
      <c r="A711" s="2"/>
      <c r="B711" s="2"/>
      <c r="C711" s="2"/>
      <c r="D711" s="2"/>
      <c r="E711" s="2"/>
      <c r="F711" s="2"/>
      <c r="G711" s="2"/>
    </row>
    <row r="712" spans="1:7" ht="12.75">
      <c r="A712" s="2"/>
      <c r="B712" s="2"/>
      <c r="C712" s="2"/>
      <c r="D712" s="2"/>
      <c r="E712" s="2"/>
      <c r="F712" s="2"/>
      <c r="G712" s="2"/>
    </row>
    <row r="713" spans="1:7" ht="12.75">
      <c r="A713" s="2"/>
      <c r="B713" s="2"/>
      <c r="C713" s="2"/>
      <c r="D713" s="2"/>
      <c r="E713" s="2"/>
      <c r="F713" s="2"/>
      <c r="G713" s="2"/>
    </row>
    <row r="714" spans="1:7" ht="12.75">
      <c r="A714" s="2"/>
      <c r="B714" s="2"/>
      <c r="C714" s="2"/>
      <c r="D714" s="2"/>
      <c r="E714" s="2"/>
      <c r="F714" s="2"/>
      <c r="G714" s="2"/>
    </row>
    <row r="715" spans="1:7" ht="12.75">
      <c r="A715" s="2"/>
      <c r="B715" s="2"/>
      <c r="C715" s="2"/>
      <c r="D715" s="2"/>
      <c r="E715" s="2"/>
      <c r="F715" s="2"/>
      <c r="G715" s="2"/>
    </row>
    <row r="716" spans="1:7" ht="12.75">
      <c r="A716" s="2"/>
      <c r="B716" s="2"/>
      <c r="C716" s="2"/>
      <c r="D716" s="2"/>
      <c r="E716" s="2"/>
      <c r="F716" s="2"/>
      <c r="G716" s="2"/>
    </row>
    <row r="717" spans="1:7" ht="12.75">
      <c r="A717" s="2"/>
      <c r="B717" s="2"/>
      <c r="C717" s="2"/>
      <c r="D717" s="2"/>
      <c r="E717" s="2"/>
      <c r="F717" s="2"/>
      <c r="G717" s="2"/>
    </row>
    <row r="718" spans="1:7" ht="12.75">
      <c r="A718" s="2"/>
      <c r="B718" s="2"/>
      <c r="C718" s="2"/>
      <c r="D718" s="2"/>
      <c r="E718" s="2"/>
      <c r="F718" s="2"/>
      <c r="G718" s="2"/>
    </row>
    <row r="719" spans="1:7" ht="12.75">
      <c r="A719" s="2"/>
      <c r="B719" s="2"/>
      <c r="C719" s="2"/>
      <c r="D719" s="2"/>
      <c r="E719" s="2"/>
      <c r="F719" s="2"/>
      <c r="G719" s="2"/>
    </row>
    <row r="720" spans="1:7" ht="12.75">
      <c r="A720" s="2"/>
      <c r="B720" s="2"/>
      <c r="C720" s="2"/>
      <c r="D720" s="2"/>
      <c r="E720" s="2"/>
      <c r="F720" s="2"/>
      <c r="G720" s="2"/>
    </row>
    <row r="721" spans="1:7" ht="12.75">
      <c r="A721" s="2"/>
      <c r="B721" s="2"/>
      <c r="C721" s="2"/>
      <c r="D721" s="2"/>
      <c r="E721" s="2"/>
      <c r="F721" s="2"/>
      <c r="G721" s="2"/>
    </row>
    <row r="722" spans="1:7" ht="12.75">
      <c r="A722" s="2"/>
      <c r="B722" s="2"/>
      <c r="C722" s="2"/>
      <c r="D722" s="2"/>
      <c r="E722" s="2"/>
      <c r="F722" s="2"/>
      <c r="G722" s="2"/>
    </row>
    <row r="723" spans="1:7" ht="12.75">
      <c r="A723" s="2"/>
      <c r="B723" s="2"/>
      <c r="C723" s="2"/>
      <c r="D723" s="2"/>
      <c r="E723" s="2"/>
      <c r="F723" s="2"/>
      <c r="G723" s="2"/>
    </row>
    <row r="724" spans="1:7" ht="12.75">
      <c r="A724" s="2"/>
      <c r="B724" s="2"/>
      <c r="C724" s="2"/>
      <c r="D724" s="2"/>
      <c r="E724" s="2"/>
      <c r="F724" s="2"/>
      <c r="G724" s="2"/>
    </row>
    <row r="725" spans="1:7" ht="12.75">
      <c r="A725" s="2"/>
      <c r="B725" s="2"/>
      <c r="C725" s="2"/>
      <c r="D725" s="2"/>
      <c r="E725" s="2"/>
      <c r="F725" s="2"/>
      <c r="G725" s="2"/>
    </row>
    <row r="726" spans="1:7" ht="12.75">
      <c r="A726" s="2"/>
      <c r="B726" s="2"/>
      <c r="C726" s="2"/>
      <c r="D726" s="2"/>
      <c r="E726" s="2"/>
      <c r="F726" s="2"/>
      <c r="G726" s="2"/>
    </row>
    <row r="727" spans="1:7" ht="12.75">
      <c r="A727" s="2"/>
      <c r="B727" s="2"/>
      <c r="C727" s="2"/>
      <c r="D727" s="2"/>
      <c r="E727" s="2"/>
      <c r="F727" s="2"/>
      <c r="G727" s="2"/>
    </row>
    <row r="728" spans="1:7" ht="12.75">
      <c r="A728" s="2"/>
      <c r="B728" s="2"/>
      <c r="C728" s="2"/>
      <c r="D728" s="2"/>
      <c r="E728" s="2"/>
      <c r="F728" s="2"/>
      <c r="G728" s="2"/>
    </row>
    <row r="729" spans="1:7" ht="12.75">
      <c r="A729" s="2"/>
      <c r="B729" s="2"/>
      <c r="C729" s="2"/>
      <c r="D729" s="2"/>
      <c r="E729" s="2"/>
      <c r="F729" s="2"/>
      <c r="G729" s="2"/>
    </row>
    <row r="730" spans="1:7" ht="12.75">
      <c r="A730" s="2"/>
      <c r="B730" s="2"/>
      <c r="C730" s="2"/>
      <c r="D730" s="2"/>
      <c r="E730" s="2"/>
      <c r="F730" s="2"/>
      <c r="G730" s="2"/>
    </row>
    <row r="731" spans="1:7" ht="12.75">
      <c r="A731" s="2"/>
      <c r="B731" s="2"/>
      <c r="C731" s="2"/>
      <c r="D731" s="2"/>
      <c r="E731" s="2"/>
      <c r="F731" s="2"/>
      <c r="G731" s="2"/>
    </row>
    <row r="732" spans="1:7" ht="12.75">
      <c r="A732" s="2"/>
      <c r="B732" s="2"/>
      <c r="C732" s="2"/>
      <c r="D732" s="2"/>
      <c r="E732" s="2"/>
      <c r="F732" s="2"/>
      <c r="G732" s="2"/>
    </row>
    <row r="733" spans="1:7" ht="12.75">
      <c r="A733" s="2"/>
      <c r="B733" s="2"/>
      <c r="C733" s="2"/>
      <c r="D733" s="2"/>
      <c r="E733" s="2"/>
      <c r="F733" s="2"/>
      <c r="G733" s="2"/>
    </row>
    <row r="734" spans="1:7" ht="12.75">
      <c r="A734" s="2"/>
      <c r="B734" s="2"/>
      <c r="C734" s="2"/>
      <c r="D734" s="2"/>
      <c r="E734" s="2"/>
      <c r="F734" s="2"/>
      <c r="G734" s="2"/>
    </row>
    <row r="735" spans="1:7" ht="12.75">
      <c r="A735" s="2"/>
      <c r="B735" s="2"/>
      <c r="C735" s="2"/>
      <c r="D735" s="2"/>
      <c r="E735" s="2"/>
      <c r="F735" s="2"/>
      <c r="G735" s="2"/>
    </row>
    <row r="736" spans="1:7" ht="12.75">
      <c r="A736" s="2"/>
      <c r="B736" s="2"/>
      <c r="C736" s="2"/>
      <c r="D736" s="2"/>
      <c r="E736" s="2"/>
      <c r="F736" s="2"/>
      <c r="G736" s="2"/>
    </row>
    <row r="737" spans="1:7" ht="12.75">
      <c r="A737" s="2"/>
      <c r="B737" s="2"/>
      <c r="C737" s="2"/>
      <c r="D737" s="2"/>
      <c r="E737" s="2"/>
      <c r="F737" s="2"/>
      <c r="G737" s="2"/>
    </row>
    <row r="738" spans="1:7" ht="12.75">
      <c r="A738" s="2"/>
      <c r="B738" s="2"/>
      <c r="C738" s="2"/>
      <c r="D738" s="2"/>
      <c r="E738" s="2"/>
      <c r="F738" s="2"/>
      <c r="G738" s="2"/>
    </row>
    <row r="739" spans="1:7" ht="12.75">
      <c r="A739" s="2"/>
      <c r="B739" s="2"/>
      <c r="C739" s="2"/>
      <c r="D739" s="2"/>
      <c r="E739" s="2"/>
      <c r="F739" s="2"/>
      <c r="G739" s="2"/>
    </row>
    <row r="740" spans="1:7" ht="12.75">
      <c r="A740" s="2"/>
      <c r="B740" s="2"/>
      <c r="C740" s="2"/>
      <c r="D740" s="2"/>
      <c r="E740" s="2"/>
      <c r="F740" s="2"/>
      <c r="G740" s="2"/>
    </row>
    <row r="741" spans="1:7" ht="12.75">
      <c r="A741" s="2"/>
      <c r="B741" s="2"/>
      <c r="C741" s="2"/>
      <c r="D741" s="2"/>
      <c r="E741" s="2"/>
      <c r="F741" s="2"/>
      <c r="G741" s="2"/>
    </row>
    <row r="742" spans="1:7" ht="12.75">
      <c r="A742" s="2"/>
      <c r="B742" s="2"/>
      <c r="C742" s="2"/>
      <c r="D742" s="2"/>
      <c r="E742" s="2"/>
      <c r="F742" s="2"/>
      <c r="G742" s="2"/>
    </row>
    <row r="743" spans="1:7" ht="12.75">
      <c r="A743" s="2"/>
      <c r="B743" s="2"/>
      <c r="C743" s="2"/>
      <c r="D743" s="2"/>
      <c r="E743" s="2"/>
      <c r="F743" s="2"/>
      <c r="G743" s="2"/>
    </row>
    <row r="744" spans="1:7" ht="12.75">
      <c r="A744" s="2"/>
      <c r="B744" s="2"/>
      <c r="C744" s="2"/>
      <c r="D744" s="2"/>
      <c r="E744" s="2"/>
      <c r="F744" s="2"/>
      <c r="G744" s="2"/>
    </row>
    <row r="745" spans="1:7" ht="12.75">
      <c r="A745" s="2"/>
      <c r="B745" s="2"/>
      <c r="C745" s="2"/>
      <c r="D745" s="2"/>
      <c r="E745" s="2"/>
      <c r="F745" s="2"/>
      <c r="G745" s="2"/>
    </row>
  </sheetData>
  <sheetProtection/>
  <mergeCells count="5">
    <mergeCell ref="G21:G23"/>
    <mergeCell ref="H21:H23"/>
    <mergeCell ref="A13:D13"/>
    <mergeCell ref="I21:I23"/>
    <mergeCell ref="L21:L23"/>
  </mergeCells>
  <printOptions/>
  <pageMargins left="1.0236220472440944" right="0.3149606299212598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Пользователь Windows</cp:lastModifiedBy>
  <cp:lastPrinted>2020-02-18T07:34:55Z</cp:lastPrinted>
  <dcterms:created xsi:type="dcterms:W3CDTF">2006-01-13T07:23:58Z</dcterms:created>
  <dcterms:modified xsi:type="dcterms:W3CDTF">2020-09-24T04:11:52Z</dcterms:modified>
  <cp:category/>
  <cp:version/>
  <cp:contentType/>
  <cp:contentStatus/>
</cp:coreProperties>
</file>